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codeName="ThisWorkbook" defaultThemeVersion="166925"/>
  <mc:AlternateContent xmlns:mc="http://schemas.openxmlformats.org/markup-compatibility/2006">
    <mc:Choice Requires="x15">
      <x15ac:absPath xmlns:x15ac="http://schemas.microsoft.com/office/spreadsheetml/2010/11/ac" url="https://wvk12-my.sharepoint.com/personal/jonathan_shank_k12_wv_us/Documents/03 - Part B Data Management/ADA_LEA-Determinations/Local Annual Performance Reports (APR)/Local APR Archive/"/>
    </mc:Choice>
  </mc:AlternateContent>
  <xr:revisionPtr revIDLastSave="0" documentId="8_{136D1E8A-DA1E-447E-B938-D211D2624B3C}" xr6:coauthVersionLast="47" xr6:coauthVersionMax="47" xr10:uidLastSave="{00000000-0000-0000-0000-000000000000}"/>
  <bookViews>
    <workbookView xWindow="28680" yWindow="-120" windowWidth="29040" windowHeight="15720" tabRatio="834" xr2:uid="{EAB67559-77B0-49C4-8C6B-F861B640F1C3}"/>
  </bookViews>
  <sheets>
    <sheet name="Table of Contents" sheetId="1" r:id="rId1"/>
    <sheet name="Indicator 1" sheetId="2" r:id="rId2"/>
    <sheet name="Indicator 2" sheetId="3" r:id="rId3"/>
    <sheet name="Indicator 3A" sheetId="4" r:id="rId4"/>
    <sheet name="Indicator 3B" sheetId="6" r:id="rId5"/>
    <sheet name="Indicator 3C" sheetId="7" r:id="rId6"/>
    <sheet name="Indicator 3D" sheetId="8" r:id="rId7"/>
    <sheet name="Indicator 4A.4B" sheetId="9" r:id="rId8"/>
    <sheet name="Indicator 5A.5B.5C" sheetId="10" r:id="rId9"/>
    <sheet name="Indicator 6A.6B.6C" sheetId="11" r:id="rId10"/>
    <sheet name="Indicator 7A.7B.7C" sheetId="12" r:id="rId11"/>
    <sheet name="Indicator 8" sheetId="13" r:id="rId12"/>
    <sheet name="Indicator 9.10" sheetId="14" r:id="rId13"/>
    <sheet name="Indicator 11" sheetId="15" r:id="rId14"/>
    <sheet name="Indicator 12" sheetId="16" r:id="rId15"/>
    <sheet name="Indicator 13" sheetId="17" r:id="rId16"/>
    <sheet name="Indicator 14r.14C" sheetId="18" r:id="rId17"/>
    <sheet name="Indicator 15.16" sheetId="19" r:id="rId18"/>
  </sheets>
  <definedNames>
    <definedName name="_xlnm._FilterDatabase" localSheetId="1" hidden="1">'Indicator 1'!$A$20:$C$20</definedName>
    <definedName name="_xlnm._FilterDatabase" localSheetId="2" hidden="1">'Indicator 2'!$A$16:$C$16</definedName>
    <definedName name="_xlnm._FilterDatabase" localSheetId="3" hidden="1">'Indicator 3A'!$A$24:$O$24</definedName>
    <definedName name="_xlnm._FilterDatabase" localSheetId="4" hidden="1">'Indicator 3B'!$A$26:$O$26</definedName>
    <definedName name="_xlnm._FilterDatabase" localSheetId="5" hidden="1">'Indicator 3C'!$A$22:$O$22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1" i="11" l="1"/>
  <c r="G22" i="11"/>
  <c r="G23" i="11"/>
  <c r="G24" i="11"/>
  <c r="G25" i="11"/>
  <c r="G26" i="11"/>
  <c r="G27" i="11"/>
  <c r="G28" i="11"/>
  <c r="G29" i="11"/>
  <c r="G30" i="11"/>
  <c r="G31" i="11"/>
  <c r="G32" i="11"/>
  <c r="G33" i="11"/>
  <c r="G34" i="11"/>
  <c r="G35" i="11"/>
  <c r="G36" i="11"/>
  <c r="G38" i="11"/>
  <c r="G39" i="11"/>
  <c r="G40" i="11"/>
  <c r="G41" i="11"/>
  <c r="G42" i="11"/>
  <c r="G43" i="11"/>
  <c r="G44" i="11"/>
  <c r="G45" i="11"/>
  <c r="G46" i="11"/>
  <c r="G47" i="11"/>
  <c r="G48" i="11"/>
  <c r="G49" i="11"/>
  <c r="G50" i="11"/>
  <c r="G51" i="11"/>
  <c r="G52" i="11"/>
  <c r="G54" i="11"/>
  <c r="G55" i="11"/>
  <c r="G56" i="11"/>
  <c r="G57" i="11"/>
  <c r="G59" i="11"/>
  <c r="G60" i="11"/>
  <c r="G61" i="11"/>
  <c r="G62" i="11"/>
  <c r="G63" i="11"/>
  <c r="G64" i="11"/>
  <c r="G65" i="11"/>
  <c r="G66" i="11"/>
  <c r="G67" i="11"/>
  <c r="G68" i="11"/>
  <c r="G69" i="11"/>
  <c r="G70" i="11"/>
  <c r="G72" i="11"/>
  <c r="G73" i="11"/>
  <c r="G74" i="11"/>
  <c r="G76" i="11"/>
  <c r="G77" i="11"/>
  <c r="G20" i="11"/>
  <c r="E20" i="11"/>
  <c r="E38" i="11"/>
  <c r="E39" i="11"/>
  <c r="E40" i="11"/>
  <c r="E41" i="11"/>
  <c r="E42" i="11"/>
  <c r="E43" i="11"/>
  <c r="E44" i="11"/>
  <c r="E45" i="11"/>
  <c r="E46" i="11"/>
  <c r="E47" i="11"/>
  <c r="E48" i="11"/>
  <c r="E49" i="11"/>
  <c r="E50" i="11"/>
  <c r="E51" i="11"/>
  <c r="E52" i="11"/>
  <c r="E54" i="11"/>
  <c r="E55" i="11"/>
  <c r="E56" i="11"/>
  <c r="E57" i="11"/>
  <c r="E59" i="11"/>
  <c r="E60" i="11"/>
  <c r="E61" i="11"/>
  <c r="E62" i="11"/>
  <c r="E63" i="11"/>
  <c r="E64" i="11"/>
  <c r="E65" i="11"/>
  <c r="E66" i="11"/>
  <c r="E67" i="11"/>
  <c r="E68" i="11"/>
  <c r="E69" i="11"/>
  <c r="E70" i="11"/>
  <c r="E72" i="11"/>
  <c r="E73" i="11"/>
  <c r="E74" i="11"/>
  <c r="E76" i="11"/>
  <c r="E21" i="11"/>
  <c r="E22" i="11"/>
  <c r="E23" i="11"/>
  <c r="E24" i="11"/>
  <c r="E25" i="11"/>
  <c r="E26" i="11"/>
  <c r="E27" i="11"/>
  <c r="E28" i="11"/>
  <c r="E29" i="11"/>
  <c r="E31" i="11"/>
  <c r="E32" i="11"/>
  <c r="E33" i="11"/>
  <c r="E34" i="11"/>
  <c r="E35" i="11"/>
  <c r="E36" i="11"/>
  <c r="C20" i="11"/>
  <c r="C21" i="11"/>
  <c r="C22" i="11"/>
  <c r="C23" i="11"/>
  <c r="C24" i="11"/>
  <c r="C25" i="11"/>
  <c r="C26" i="11"/>
  <c r="C27" i="11"/>
  <c r="C28" i="11"/>
  <c r="C29" i="11"/>
  <c r="C31" i="11"/>
  <c r="C32" i="11"/>
  <c r="C33" i="11"/>
  <c r="C34" i="11"/>
  <c r="C35" i="11"/>
  <c r="C36" i="11"/>
  <c r="C38" i="11"/>
  <c r="C39" i="11"/>
  <c r="C40" i="11"/>
  <c r="C41" i="11"/>
  <c r="C42" i="11"/>
  <c r="C43" i="11"/>
  <c r="C44" i="11"/>
  <c r="C45" i="11"/>
  <c r="C46" i="11"/>
  <c r="C47" i="11"/>
  <c r="C48" i="11"/>
  <c r="C49" i="11"/>
  <c r="C50" i="11"/>
  <c r="C51" i="11"/>
  <c r="C52" i="11"/>
  <c r="C53" i="11"/>
  <c r="C54" i="11"/>
  <c r="C55" i="11"/>
  <c r="C56" i="11"/>
  <c r="C57" i="11"/>
  <c r="C58" i="11"/>
  <c r="C59" i="11"/>
  <c r="C60" i="11"/>
  <c r="C61" i="11"/>
  <c r="C62" i="11"/>
  <c r="C63" i="11"/>
  <c r="C64" i="11"/>
  <c r="C65" i="11"/>
  <c r="C66" i="11"/>
  <c r="C67" i="11"/>
  <c r="C68" i="11"/>
  <c r="C69" i="11"/>
  <c r="C70" i="11"/>
  <c r="C71" i="11"/>
  <c r="C72" i="11"/>
  <c r="C73" i="11"/>
  <c r="C74" i="11"/>
  <c r="C76" i="11"/>
  <c r="C77" i="11"/>
  <c r="G45" i="10"/>
  <c r="G46" i="10"/>
  <c r="G47" i="10"/>
  <c r="G48" i="10"/>
  <c r="G49" i="10"/>
  <c r="G50" i="10"/>
  <c r="G51" i="10"/>
  <c r="G52" i="10"/>
  <c r="G53" i="10"/>
  <c r="G54" i="10"/>
  <c r="G55" i="10"/>
  <c r="G56" i="10"/>
  <c r="G57" i="10"/>
  <c r="G58" i="10"/>
  <c r="G59" i="10"/>
  <c r="G60" i="10"/>
  <c r="G61" i="10"/>
  <c r="G62" i="10"/>
  <c r="G63" i="10"/>
  <c r="G64" i="10"/>
  <c r="G65" i="10"/>
  <c r="G66" i="10"/>
  <c r="G67" i="10"/>
  <c r="G68" i="10"/>
  <c r="G69" i="10"/>
  <c r="G70" i="10"/>
  <c r="G71" i="10"/>
  <c r="G72" i="10"/>
  <c r="G73" i="10"/>
  <c r="G74" i="10"/>
  <c r="G75" i="10"/>
  <c r="G76" i="10"/>
  <c r="G77" i="10"/>
  <c r="G78" i="10"/>
  <c r="G79" i="10"/>
  <c r="G80" i="10"/>
  <c r="G81" i="10"/>
  <c r="G83" i="10"/>
  <c r="G84" i="10"/>
  <c r="G28" i="10"/>
  <c r="G29" i="10"/>
  <c r="G30" i="10"/>
  <c r="G31" i="10"/>
  <c r="G32" i="10"/>
  <c r="G33" i="10"/>
  <c r="G34" i="10"/>
  <c r="G35" i="10"/>
  <c r="G36" i="10"/>
  <c r="G37" i="10"/>
  <c r="G38" i="10"/>
  <c r="G39" i="10"/>
  <c r="G40" i="10"/>
  <c r="G41" i="10"/>
  <c r="G42" i="10"/>
  <c r="G43" i="10"/>
  <c r="G27" i="10"/>
  <c r="E27" i="10"/>
  <c r="E45" i="10"/>
  <c r="E46" i="10"/>
  <c r="E47" i="10"/>
  <c r="E48" i="10"/>
  <c r="E49" i="10"/>
  <c r="E50" i="10"/>
  <c r="E51" i="10"/>
  <c r="E52" i="10"/>
  <c r="E53" i="10"/>
  <c r="E54" i="10"/>
  <c r="E55" i="10"/>
  <c r="E56" i="10"/>
  <c r="E57" i="10"/>
  <c r="E58" i="10"/>
  <c r="E59" i="10"/>
  <c r="E60" i="10"/>
  <c r="E61" i="10"/>
  <c r="E62" i="10"/>
  <c r="E63" i="10"/>
  <c r="E64" i="10"/>
  <c r="E65" i="10"/>
  <c r="E66" i="10"/>
  <c r="E67" i="10"/>
  <c r="E68" i="10"/>
  <c r="E69" i="10"/>
  <c r="E70" i="10"/>
  <c r="E71" i="10"/>
  <c r="E72" i="10"/>
  <c r="E73" i="10"/>
  <c r="E74" i="10"/>
  <c r="E75" i="10"/>
  <c r="E76" i="10"/>
  <c r="E77" i="10"/>
  <c r="E78" i="10"/>
  <c r="E79" i="10"/>
  <c r="E80" i="10"/>
  <c r="E81" i="10"/>
  <c r="E83" i="10"/>
  <c r="E84" i="10"/>
  <c r="E28" i="10"/>
  <c r="E29" i="10"/>
  <c r="E30" i="10"/>
  <c r="E31" i="10"/>
  <c r="E32" i="10"/>
  <c r="E33" i="10"/>
  <c r="E34" i="10"/>
  <c r="E35" i="10"/>
  <c r="E36" i="10"/>
  <c r="E37" i="10"/>
  <c r="E38" i="10"/>
  <c r="E39" i="10"/>
  <c r="E40" i="10"/>
  <c r="E41" i="10"/>
  <c r="E42" i="10"/>
  <c r="E43" i="10"/>
  <c r="C27" i="10"/>
  <c r="C84" i="10"/>
  <c r="C83" i="10"/>
  <c r="C81" i="10"/>
  <c r="C64" i="10"/>
  <c r="C65" i="10"/>
  <c r="C66" i="10"/>
  <c r="C67" i="10"/>
  <c r="C68" i="10"/>
  <c r="C69" i="10"/>
  <c r="C70" i="10"/>
  <c r="C71" i="10"/>
  <c r="C72" i="10"/>
  <c r="C73" i="10"/>
  <c r="C74" i="10"/>
  <c r="C75" i="10"/>
  <c r="C76" i="10"/>
  <c r="C77" i="10"/>
  <c r="C78" i="10"/>
  <c r="C79" i="10"/>
  <c r="C80" i="10"/>
  <c r="C46" i="10"/>
  <c r="C47" i="10"/>
  <c r="C48" i="10"/>
  <c r="C49" i="10"/>
  <c r="C50" i="10"/>
  <c r="C51" i="10"/>
  <c r="C52" i="10"/>
  <c r="C53" i="10"/>
  <c r="C54" i="10"/>
  <c r="C55" i="10"/>
  <c r="C56" i="10"/>
  <c r="C57" i="10"/>
  <c r="C58" i="10"/>
  <c r="C59" i="10"/>
  <c r="C60" i="10"/>
  <c r="C61" i="10"/>
  <c r="C62" i="10"/>
  <c r="C63" i="10"/>
  <c r="C45" i="10"/>
  <c r="C29" i="10"/>
  <c r="C30" i="10"/>
  <c r="C31" i="10"/>
  <c r="C32" i="10"/>
  <c r="C33" i="10"/>
  <c r="C34" i="10"/>
  <c r="C35" i="10"/>
  <c r="C36" i="10"/>
  <c r="C37" i="10"/>
  <c r="C38" i="10"/>
  <c r="C39" i="10"/>
  <c r="C40" i="10"/>
  <c r="C41" i="10"/>
  <c r="C42" i="10"/>
  <c r="C43" i="10"/>
  <c r="C28" i="10"/>
  <c r="C46" i="13"/>
  <c r="B46" i="13"/>
  <c r="D46" i="13" s="1"/>
  <c r="D45" i="13"/>
  <c r="D44" i="13"/>
  <c r="D43" i="13"/>
  <c r="D42" i="13"/>
  <c r="D41" i="13"/>
  <c r="D40" i="13"/>
  <c r="D39" i="13"/>
  <c r="D38" i="13"/>
  <c r="D37" i="13"/>
  <c r="D36" i="13"/>
  <c r="D35" i="13"/>
  <c r="D34" i="13"/>
  <c r="D33" i="13"/>
  <c r="D32" i="13"/>
  <c r="D31" i="13"/>
  <c r="D30" i="13"/>
  <c r="D29" i="13"/>
  <c r="D28" i="13"/>
  <c r="D27" i="13"/>
  <c r="D26" i="13"/>
</calcChain>
</file>

<file path=xl/sharedStrings.xml><?xml version="1.0" encoding="utf-8"?>
<sst xmlns="http://schemas.openxmlformats.org/spreadsheetml/2006/main" count="2228" uniqueCount="320">
  <si>
    <t>West Virginia's Annual Performance Targets for LEAs</t>
  </si>
  <si>
    <t>FFY 2021</t>
  </si>
  <si>
    <r>
      <rPr>
        <b/>
        <sz val="12"/>
        <color rgb="FF000000"/>
        <rFont val="Fira Sans"/>
        <family val="2"/>
      </rPr>
      <t xml:space="preserve">Instructions: </t>
    </r>
    <r>
      <rPr>
        <sz val="12"/>
        <color rgb="FF000000"/>
        <rFont val="Fira Sans"/>
        <family val="2"/>
      </rPr>
      <t xml:space="preserve"> 
LEA level reports for the required State Performance Plan (SPP) /Annual Performance Report (APR) Indicators may be accessed by clicking on the tabs along the bottom of the Excel Workbook, or by clicking the hyperlinks below. Clicking the </t>
    </r>
    <r>
      <rPr>
        <i/>
        <sz val="12"/>
        <color rgb="FF000000"/>
        <rFont val="Fira Sans"/>
        <family val="2"/>
      </rPr>
      <t>Return to "Table of Contents"</t>
    </r>
    <r>
      <rPr>
        <sz val="12"/>
        <color rgb="FF000000"/>
        <rFont val="Fira Sans"/>
        <family val="2"/>
      </rPr>
      <t xml:space="preserve"> link will return the user to this tab. In most cases, Target Met=1/Not Met=0 indicates whether an LEA met the indicator target.  Percentages for which the denominator is 10 or less are masked (*) to protect potential identifiable student information where appropriate.
</t>
    </r>
  </si>
  <si>
    <t xml:space="preserve">Indicator 1 </t>
  </si>
  <si>
    <t>Graduation</t>
  </si>
  <si>
    <t xml:space="preserve">Indicator 2 </t>
  </si>
  <si>
    <t>Dropout</t>
  </si>
  <si>
    <t>Indicator 3A</t>
  </si>
  <si>
    <t>Assessment Participation</t>
  </si>
  <si>
    <t>Indicator 3B</t>
  </si>
  <si>
    <t>Assessment Proficiency (Grade-Level Standards)</t>
  </si>
  <si>
    <t>Indicator 3C</t>
  </si>
  <si>
    <t>Assessment Proficiency (Alternate Standards)</t>
  </si>
  <si>
    <t>Indicator 3D</t>
  </si>
  <si>
    <t>Assessment Proficiency Gap</t>
  </si>
  <si>
    <t xml:space="preserve">Indicator 4A </t>
  </si>
  <si>
    <t xml:space="preserve">Suspension/Expulsion </t>
  </si>
  <si>
    <t xml:space="preserve">Indicator 4B </t>
  </si>
  <si>
    <t>Suspension/Expulsion by Race/Ethnicity</t>
  </si>
  <si>
    <t>Indicator 5</t>
  </si>
  <si>
    <t>Education Environments (children 5 (Kindergarten) - 21)</t>
  </si>
  <si>
    <t xml:space="preserve">Indicator 6 </t>
  </si>
  <si>
    <t>Preschool Environments</t>
  </si>
  <si>
    <t xml:space="preserve">Indicator 7 </t>
  </si>
  <si>
    <t>Preschool Outcomes</t>
  </si>
  <si>
    <t xml:space="preserve">Indicator 8 </t>
  </si>
  <si>
    <t>Parent Involvement</t>
  </si>
  <si>
    <t xml:space="preserve">Indicator 9 </t>
  </si>
  <si>
    <t>Disproportionate Representation</t>
  </si>
  <si>
    <t>Indicator 10</t>
  </si>
  <si>
    <t xml:space="preserve">Disproportionate Representation in Specific Disability Categories </t>
  </si>
  <si>
    <t xml:space="preserve">Indicator 11 </t>
  </si>
  <si>
    <t>Child Find (Timely Initial Evaluation)</t>
  </si>
  <si>
    <t xml:space="preserve">Indicator 12 </t>
  </si>
  <si>
    <t>Early Childhood Transition</t>
  </si>
  <si>
    <t xml:space="preserve">Indicator 13 </t>
  </si>
  <si>
    <t>Secondary Transition</t>
  </si>
  <si>
    <t>Indicator 14</t>
  </si>
  <si>
    <t>Post-School Outcomes</t>
  </si>
  <si>
    <t>Indicator 15 &amp; 16</t>
  </si>
  <si>
    <t>Resolution Sessions &amp; Mediation</t>
  </si>
  <si>
    <t>Return to "Table of Contents"</t>
  </si>
  <si>
    <t>District Name</t>
  </si>
  <si>
    <t>Barbour</t>
  </si>
  <si>
    <t>Berkeley</t>
  </si>
  <si>
    <t>Boone</t>
  </si>
  <si>
    <t>Braxton</t>
  </si>
  <si>
    <t>Brooke</t>
  </si>
  <si>
    <t>Cabell</t>
  </si>
  <si>
    <t>Calhoun</t>
  </si>
  <si>
    <t>*</t>
  </si>
  <si>
    <t>Clay</t>
  </si>
  <si>
    <t>Doddridge</t>
  </si>
  <si>
    <t>Fayette</t>
  </si>
  <si>
    <t>Gilmer</t>
  </si>
  <si>
    <t>Grant</t>
  </si>
  <si>
    <t>Greenbrier</t>
  </si>
  <si>
    <t>Hampshire</t>
  </si>
  <si>
    <t>Hancock</t>
  </si>
  <si>
    <t>Hardy</t>
  </si>
  <si>
    <t>Harrison</t>
  </si>
  <si>
    <t>WVSDT‡</t>
  </si>
  <si>
    <t>NA</t>
  </si>
  <si>
    <t>Jackson</t>
  </si>
  <si>
    <t>Jefferson</t>
  </si>
  <si>
    <t>Kanawha</t>
  </si>
  <si>
    <t>Lewis</t>
  </si>
  <si>
    <t>Lincoln</t>
  </si>
  <si>
    <t>Logan</t>
  </si>
  <si>
    <t>Marion</t>
  </si>
  <si>
    <t>Marshall</t>
  </si>
  <si>
    <t>Mason</t>
  </si>
  <si>
    <t>Mercer</t>
  </si>
  <si>
    <t>Mineral</t>
  </si>
  <si>
    <t>Mingo</t>
  </si>
  <si>
    <t>Monongalia</t>
  </si>
  <si>
    <t>Monroe</t>
  </si>
  <si>
    <t>Morgan</t>
  </si>
  <si>
    <t>McDowell</t>
  </si>
  <si>
    <t>Nicholas</t>
  </si>
  <si>
    <t>Ohio</t>
  </si>
  <si>
    <t>Pendleton</t>
  </si>
  <si>
    <t>Pleasants</t>
  </si>
  <si>
    <t>Pocahontas</t>
  </si>
  <si>
    <t>Preston</t>
  </si>
  <si>
    <t>Putnam</t>
  </si>
  <si>
    <t>Raleigh</t>
  </si>
  <si>
    <t>Randolph</t>
  </si>
  <si>
    <t>Ritchie</t>
  </si>
  <si>
    <t>Roane</t>
  </si>
  <si>
    <t>Summers</t>
  </si>
  <si>
    <t>Taylor</t>
  </si>
  <si>
    <t>Tucker</t>
  </si>
  <si>
    <t>Tyler</t>
  </si>
  <si>
    <t>Upshur</t>
  </si>
  <si>
    <t>Wayne</t>
  </si>
  <si>
    <t>Webster</t>
  </si>
  <si>
    <t>Wetzel</t>
  </si>
  <si>
    <t>Wirt</t>
  </si>
  <si>
    <t>Wood</t>
  </si>
  <si>
    <t>WVSDB</t>
  </si>
  <si>
    <t>Wyoming</t>
  </si>
  <si>
    <t>STATE</t>
  </si>
  <si>
    <t>‡ Students do not Graduate or Dropout of the West Virginia Schools for Diversion and Transition. Records attach to the student's home LEA.</t>
  </si>
  <si>
    <t>* Data supressed based on having 10 or fewer students in the denominator.</t>
  </si>
  <si>
    <t>District</t>
  </si>
  <si>
    <t>Target Met=1 Not Met=0</t>
  </si>
  <si>
    <t>‡ Students do not Graduate or Dropout of the West Virginia Schools for Diversion and Transition. Records attach to the student's home district.</t>
  </si>
  <si>
    <t xml:space="preserve"> </t>
  </si>
  <si>
    <t>Target Met=1/ Not Met=0</t>
  </si>
  <si>
    <t xml:space="preserve">Barbour </t>
  </si>
  <si>
    <t xml:space="preserve">Berkeley </t>
  </si>
  <si>
    <t xml:space="preserve">Boone </t>
  </si>
  <si>
    <t xml:space="preserve">Braxton </t>
  </si>
  <si>
    <t xml:space="preserve">Brooke </t>
  </si>
  <si>
    <t xml:space="preserve">Cabell </t>
  </si>
  <si>
    <t xml:space="preserve">Calhoun </t>
  </si>
  <si>
    <t xml:space="preserve">Clay </t>
  </si>
  <si>
    <t xml:space="preserve">Doddridge </t>
  </si>
  <si>
    <t xml:space="preserve">Fayette </t>
  </si>
  <si>
    <t xml:space="preserve">Gilmer </t>
  </si>
  <si>
    <t xml:space="preserve">Grant </t>
  </si>
  <si>
    <t xml:space="preserve">Greenbrier </t>
  </si>
  <si>
    <t xml:space="preserve">Hampshire </t>
  </si>
  <si>
    <t xml:space="preserve">Hancock </t>
  </si>
  <si>
    <t xml:space="preserve">Hardy </t>
  </si>
  <si>
    <t xml:space="preserve">Harrison </t>
  </si>
  <si>
    <t>WVSDT</t>
  </si>
  <si>
    <t xml:space="preserve">Jackson </t>
  </si>
  <si>
    <t xml:space="preserve">Jefferson </t>
  </si>
  <si>
    <t xml:space="preserve">Kanawha </t>
  </si>
  <si>
    <t xml:space="preserve">Lewis </t>
  </si>
  <si>
    <t xml:space="preserve">Lincoln </t>
  </si>
  <si>
    <t xml:space="preserve">Logan </t>
  </si>
  <si>
    <t xml:space="preserve">Marion </t>
  </si>
  <si>
    <t xml:space="preserve">Marshall </t>
  </si>
  <si>
    <t xml:space="preserve">Mason </t>
  </si>
  <si>
    <t xml:space="preserve">Mercer </t>
  </si>
  <si>
    <t xml:space="preserve">Mineral </t>
  </si>
  <si>
    <t xml:space="preserve">Mingo </t>
  </si>
  <si>
    <t>]</t>
  </si>
  <si>
    <t xml:space="preserve">Monongalia </t>
  </si>
  <si>
    <t xml:space="preserve">Monroe </t>
  </si>
  <si>
    <t xml:space="preserve">Morgan </t>
  </si>
  <si>
    <t xml:space="preserve">McDowell </t>
  </si>
  <si>
    <t xml:space="preserve">Nicholas </t>
  </si>
  <si>
    <t xml:space="preserve">Ohio </t>
  </si>
  <si>
    <t xml:space="preserve">Pendleton </t>
  </si>
  <si>
    <t xml:space="preserve">Pleasants </t>
  </si>
  <si>
    <t xml:space="preserve">Pocahontas </t>
  </si>
  <si>
    <t xml:space="preserve">Preston </t>
  </si>
  <si>
    <t xml:space="preserve">Putnam </t>
  </si>
  <si>
    <t xml:space="preserve">Raleigh </t>
  </si>
  <si>
    <t xml:space="preserve">Randolph </t>
  </si>
  <si>
    <t xml:space="preserve">Ritchie </t>
  </si>
  <si>
    <t xml:space="preserve">Roane </t>
  </si>
  <si>
    <t xml:space="preserve">Summers </t>
  </si>
  <si>
    <t xml:space="preserve">Taylor </t>
  </si>
  <si>
    <t xml:space="preserve">Tucker </t>
  </si>
  <si>
    <t xml:space="preserve">Tyler </t>
  </si>
  <si>
    <t xml:space="preserve">Upshur </t>
  </si>
  <si>
    <t xml:space="preserve">Wayne </t>
  </si>
  <si>
    <t xml:space="preserve">Webster </t>
  </si>
  <si>
    <t xml:space="preserve">Wetzel </t>
  </si>
  <si>
    <t xml:space="preserve">Wirt </t>
  </si>
  <si>
    <t xml:space="preserve">Wood </t>
  </si>
  <si>
    <t xml:space="preserve">Wyoming </t>
  </si>
  <si>
    <t>State Totals</t>
  </si>
  <si>
    <t xml:space="preserve"> *</t>
  </si>
  <si>
    <t>0</t>
  </si>
  <si>
    <t>1</t>
  </si>
  <si>
    <t>N</t>
  </si>
  <si>
    <t xml:space="preserve">Graduation (%) </t>
  </si>
  <si>
    <t>Dropout (%)</t>
  </si>
  <si>
    <t>11th Grade ELA Participation (%)</t>
  </si>
  <si>
    <t>8th Grade ELA Participation (%)</t>
  </si>
  <si>
    <t>4th Grade ELA Participation (%)</t>
  </si>
  <si>
    <t>8th Grade Math Participation (%)</t>
  </si>
  <si>
    <t>11th Grade Math Participation (%)</t>
  </si>
  <si>
    <t>4th Grade Math Participation (%)</t>
  </si>
  <si>
    <t>Target Met = 1 Not Met = 0</t>
  </si>
  <si>
    <t>4th Grade ELA Proficiency (%)</t>
  </si>
  <si>
    <t>8th Grade ELA Proficiency (%)</t>
  </si>
  <si>
    <t>11th Grade ELA Proficiency (%)</t>
  </si>
  <si>
    <t>4th Grade Math Proficiency (%)</t>
  </si>
  <si>
    <t>8th Grade Math Proficiency (%)</t>
  </si>
  <si>
    <t>11th Grade Math Proficiency (%)</t>
  </si>
  <si>
    <t>Annual Performance Results and Targets</t>
  </si>
  <si>
    <t xml:space="preserve">Proficiency rate gap = [(proficiency rate for children with IEPs scoring at or above proficient against grade-level academic achievement standards for the 2021-22 school year) subtracted from the (proficiency rate for all students scoring at or above proficient against grade level academic achievement standards for the 2021-22 school year)]. </t>
  </si>
  <si>
    <r>
      <rPr>
        <b/>
        <sz val="14"/>
        <color theme="1"/>
        <rFont val="Fira Sans"/>
        <family val="2"/>
      </rPr>
      <t>Indicator 3D</t>
    </r>
    <r>
      <rPr>
        <b/>
        <sz val="12"/>
        <color theme="1"/>
        <rFont val="Fira Sans"/>
        <family val="2"/>
      </rPr>
      <t>:</t>
    </r>
    <r>
      <rPr>
        <sz val="11"/>
        <color theme="1"/>
        <rFont val="Fira Sans"/>
        <family val="2"/>
      </rPr>
      <t xml:space="preserve"> Gap in proficiency rate for children with IEPs and all students against grade-level academic achievement standards for school year 2021-22.</t>
    </r>
  </si>
  <si>
    <r>
      <rPr>
        <b/>
        <sz val="11"/>
        <color theme="1"/>
        <rFont val="Fira Sans"/>
        <family val="2"/>
      </rPr>
      <t xml:space="preserve">A. </t>
    </r>
    <r>
      <rPr>
        <sz val="11"/>
        <color theme="1"/>
        <rFont val="Fira Sans"/>
        <family val="2"/>
      </rPr>
      <t xml:space="preserve">Gap in proficiency rate for students with IEPs in </t>
    </r>
    <r>
      <rPr>
        <b/>
        <sz val="11"/>
        <color theme="1"/>
        <rFont val="Fira Sans"/>
        <family val="2"/>
      </rPr>
      <t>Reading</t>
    </r>
    <r>
      <rPr>
        <sz val="11"/>
        <color theme="1"/>
        <rFont val="Fira Sans"/>
        <family val="2"/>
      </rPr>
      <t xml:space="preserve">, </t>
    </r>
    <r>
      <rPr>
        <b/>
        <sz val="11"/>
        <color theme="1"/>
        <rFont val="Fira Sans"/>
        <family val="2"/>
      </rPr>
      <t>Grade 4</t>
    </r>
  </si>
  <si>
    <r>
      <rPr>
        <b/>
        <i/>
        <sz val="11"/>
        <color theme="1"/>
        <rFont val="Fira Sans"/>
        <family val="2"/>
      </rPr>
      <t xml:space="preserve">Target A: </t>
    </r>
    <r>
      <rPr>
        <sz val="11"/>
        <color theme="1"/>
        <rFont val="Fira Sans"/>
        <family val="2"/>
      </rPr>
      <t>Proficiency gap of 29.5% or less</t>
    </r>
  </si>
  <si>
    <r>
      <rPr>
        <b/>
        <sz val="11"/>
        <color theme="1"/>
        <rFont val="Fira Sans"/>
        <family val="2"/>
      </rPr>
      <t xml:space="preserve">B. </t>
    </r>
    <r>
      <rPr>
        <sz val="11"/>
        <color theme="1"/>
        <rFont val="Fira Sans"/>
        <family val="2"/>
      </rPr>
      <t xml:space="preserve">Gap in proficiency rate for students with IEPs in </t>
    </r>
    <r>
      <rPr>
        <b/>
        <sz val="11"/>
        <color theme="1"/>
        <rFont val="Fira Sans"/>
        <family val="2"/>
      </rPr>
      <t>Reading, Grade 8</t>
    </r>
  </si>
  <si>
    <r>
      <rPr>
        <b/>
        <i/>
        <sz val="11"/>
        <color theme="1"/>
        <rFont val="Fira Sans"/>
        <family val="2"/>
      </rPr>
      <t>Target B:</t>
    </r>
    <r>
      <rPr>
        <sz val="11"/>
        <color theme="1"/>
        <rFont val="Fira Sans"/>
        <family val="2"/>
      </rPr>
      <t xml:space="preserve"> Proficiency gap of 35.5% or less</t>
    </r>
  </si>
  <si>
    <r>
      <rPr>
        <b/>
        <sz val="11"/>
        <color theme="1"/>
        <rFont val="Fira Sans"/>
        <family val="2"/>
      </rPr>
      <t xml:space="preserve">C. </t>
    </r>
    <r>
      <rPr>
        <sz val="11"/>
        <color theme="1"/>
        <rFont val="Fira Sans"/>
        <family val="2"/>
      </rPr>
      <t xml:space="preserve">Gap in proficiency rate for students with IEPs in </t>
    </r>
    <r>
      <rPr>
        <b/>
        <sz val="11"/>
        <color theme="1"/>
        <rFont val="Fira Sans"/>
        <family val="2"/>
      </rPr>
      <t>Reading, Grade 11</t>
    </r>
  </si>
  <si>
    <r>
      <rPr>
        <b/>
        <i/>
        <sz val="11"/>
        <color theme="1"/>
        <rFont val="Fira Sans"/>
        <family val="2"/>
      </rPr>
      <t xml:space="preserve">Target C: </t>
    </r>
    <r>
      <rPr>
        <sz val="11"/>
        <color theme="1"/>
        <rFont val="Fira Sans"/>
        <family val="2"/>
      </rPr>
      <t>Proficiency gap of 41% or less</t>
    </r>
  </si>
  <si>
    <r>
      <rPr>
        <b/>
        <sz val="11"/>
        <color theme="1"/>
        <rFont val="Fira Sans"/>
        <family val="2"/>
      </rPr>
      <t xml:space="preserve">A. </t>
    </r>
    <r>
      <rPr>
        <sz val="11"/>
        <color theme="1"/>
        <rFont val="Fira Sans"/>
        <family val="2"/>
      </rPr>
      <t xml:space="preserve">Gap in proficiency rate for students with IEPs in </t>
    </r>
    <r>
      <rPr>
        <b/>
        <sz val="11"/>
        <color theme="1"/>
        <rFont val="Fira Sans"/>
        <family val="2"/>
      </rPr>
      <t>Math</t>
    </r>
    <r>
      <rPr>
        <sz val="11"/>
        <color theme="1"/>
        <rFont val="Fira Sans"/>
        <family val="2"/>
      </rPr>
      <t xml:space="preserve">, </t>
    </r>
    <r>
      <rPr>
        <b/>
        <sz val="11"/>
        <color theme="1"/>
        <rFont val="Fira Sans"/>
        <family val="2"/>
      </rPr>
      <t>Grade 4</t>
    </r>
  </si>
  <si>
    <r>
      <rPr>
        <b/>
        <i/>
        <sz val="11"/>
        <color theme="1"/>
        <rFont val="Fira Sans"/>
        <family val="2"/>
      </rPr>
      <t xml:space="preserve">Target A: </t>
    </r>
    <r>
      <rPr>
        <sz val="11"/>
        <color theme="1"/>
        <rFont val="Fira Sans"/>
        <family val="2"/>
      </rPr>
      <t>Proficiency gap of 27.5% or less</t>
    </r>
  </si>
  <si>
    <r>
      <rPr>
        <b/>
        <sz val="11"/>
        <color theme="1"/>
        <rFont val="Fira Sans"/>
        <family val="2"/>
      </rPr>
      <t xml:space="preserve">B. </t>
    </r>
    <r>
      <rPr>
        <sz val="11"/>
        <color theme="1"/>
        <rFont val="Fira Sans"/>
        <family val="2"/>
      </rPr>
      <t xml:space="preserve">Gap in proficiency rate for students with IEPs in </t>
    </r>
    <r>
      <rPr>
        <b/>
        <sz val="11"/>
        <color theme="1"/>
        <rFont val="Fira Sans"/>
        <family val="2"/>
      </rPr>
      <t>Math, Grade 8</t>
    </r>
  </si>
  <si>
    <r>
      <rPr>
        <b/>
        <i/>
        <sz val="11"/>
        <color theme="1"/>
        <rFont val="Fira Sans"/>
        <family val="2"/>
      </rPr>
      <t>Target B:</t>
    </r>
    <r>
      <rPr>
        <sz val="11"/>
        <color theme="1"/>
        <rFont val="Fira Sans"/>
        <family val="2"/>
      </rPr>
      <t xml:space="preserve"> Proficiency gap of 28.5% or less</t>
    </r>
  </si>
  <si>
    <r>
      <rPr>
        <b/>
        <sz val="11"/>
        <color theme="1"/>
        <rFont val="Fira Sans"/>
        <family val="2"/>
      </rPr>
      <t xml:space="preserve">C. </t>
    </r>
    <r>
      <rPr>
        <sz val="11"/>
        <color theme="1"/>
        <rFont val="Fira Sans"/>
        <family val="2"/>
      </rPr>
      <t xml:space="preserve">Gap in proficiency rate for students with IEPs in </t>
    </r>
    <r>
      <rPr>
        <b/>
        <sz val="11"/>
        <color theme="1"/>
        <rFont val="Fira Sans"/>
        <family val="2"/>
      </rPr>
      <t>Math, Grade 11</t>
    </r>
  </si>
  <si>
    <r>
      <rPr>
        <b/>
        <i/>
        <sz val="11"/>
        <color theme="1"/>
        <rFont val="Fira Sans"/>
        <family val="2"/>
      </rPr>
      <t xml:space="preserve">Target C: </t>
    </r>
    <r>
      <rPr>
        <sz val="11"/>
        <color theme="1"/>
        <rFont val="Fira Sans"/>
        <family val="2"/>
      </rPr>
      <t>Proficiency gap of 20.5% or less</t>
    </r>
  </si>
  <si>
    <t>4th Grade ELA Proficiency Gap (%)</t>
  </si>
  <si>
    <t>8th Grade ELA Proficiency Gap (%)</t>
  </si>
  <si>
    <t>11th Grade ELA Proficiency Gap (%)</t>
  </si>
  <si>
    <t>4th Grade Math Proficiency Gap (%)</t>
  </si>
  <si>
    <t>8th Grade Math Proficiency Gap (%)</t>
  </si>
  <si>
    <t>11th Grade Math Proficiency Gap (%)</t>
  </si>
  <si>
    <t>State</t>
  </si>
  <si>
    <t>A. Percent of students with IEPs ages 5 in kindergarten through 21 inside the regular class 80% or more of the day</t>
  </si>
  <si>
    <t xml:space="preserve">B.  The percent of students with IEPs ages 5 in kindergarten through 21 inside the regular class less than 40% of the day </t>
  </si>
  <si>
    <t xml:space="preserve">C.  The percent of students with IEPs aged 5 in kindergarten through 21 served in public or private separate schools, residential placements or homebound or hospital placements </t>
  </si>
  <si>
    <t>A. Regular early childhood program and receiving the majority of special education and related services in the regular early childhood program.</t>
  </si>
  <si>
    <t>B. Separate special education class, separate school or residential facility.</t>
  </si>
  <si>
    <t>C. Receiving special education and related services in the home.</t>
  </si>
  <si>
    <t>Indicator 7A (S1)</t>
  </si>
  <si>
    <t>Indicator 7A2 (S2)</t>
  </si>
  <si>
    <t>Indicator 7B1 (S1)</t>
  </si>
  <si>
    <t>Indicator 7B2 (S2)</t>
  </si>
  <si>
    <t>Indicator 7C1 (S1)</t>
  </si>
  <si>
    <t>Indicator 7C2 (S2)</t>
  </si>
  <si>
    <t>School Year 2021-2022</t>
  </si>
  <si>
    <t>Number</t>
  </si>
  <si>
    <t>Number of Surveys Returned</t>
  </si>
  <si>
    <t>Percent</t>
  </si>
  <si>
    <t>Count of responses at or above standards</t>
  </si>
  <si>
    <t>Indicator</t>
  </si>
  <si>
    <t xml:space="preserve"> of Surveys Sent</t>
  </si>
  <si>
    <t xml:space="preserve"> Response</t>
  </si>
  <si>
    <t xml:space="preserve"> B-8[2]</t>
  </si>
  <si>
    <t>(deliverable)</t>
  </si>
  <si>
    <t xml:space="preserve"> Rate[1]</t>
  </si>
  <si>
    <t>Target 39.00%</t>
  </si>
  <si>
    <t>Totals:</t>
  </si>
  <si>
    <t>Indicator 9</t>
  </si>
  <si>
    <t>BARBOUR</t>
  </si>
  <si>
    <t>BERKELEY</t>
  </si>
  <si>
    <t>BOONE</t>
  </si>
  <si>
    <t>BRAXTON</t>
  </si>
  <si>
    <t>BROOKE</t>
  </si>
  <si>
    <t>CABELL</t>
  </si>
  <si>
    <t>CALHOUN</t>
  </si>
  <si>
    <t>CLAY</t>
  </si>
  <si>
    <t>DODDRIDGE</t>
  </si>
  <si>
    <t>FAYETTE</t>
  </si>
  <si>
    <t>GILMER</t>
  </si>
  <si>
    <t>GRANT</t>
  </si>
  <si>
    <t>GREENBRIER</t>
  </si>
  <si>
    <t>HAMPSHIRE</t>
  </si>
  <si>
    <t>HANCOCK</t>
  </si>
  <si>
    <t>HARDY</t>
  </si>
  <si>
    <t>HARRISON</t>
  </si>
  <si>
    <t>ODTP</t>
  </si>
  <si>
    <t>JACKSON</t>
  </si>
  <si>
    <t>JEFFERSON</t>
  </si>
  <si>
    <t>KANAWHA</t>
  </si>
  <si>
    <t>LEWIS</t>
  </si>
  <si>
    <t>LINCOLN</t>
  </si>
  <si>
    <t>LOGAN</t>
  </si>
  <si>
    <t>MARION</t>
  </si>
  <si>
    <t>MARSHALL</t>
  </si>
  <si>
    <t>MASON</t>
  </si>
  <si>
    <t>MERCER</t>
  </si>
  <si>
    <t>MINERAL</t>
  </si>
  <si>
    <t>MINGO</t>
  </si>
  <si>
    <t>MONONGALIA</t>
  </si>
  <si>
    <t>MONROE</t>
  </si>
  <si>
    <t>MORGAN</t>
  </si>
  <si>
    <t>MCDOWELL</t>
  </si>
  <si>
    <t>NICHOLAS</t>
  </si>
  <si>
    <t>OHIO</t>
  </si>
  <si>
    <t>PENDLETON</t>
  </si>
  <si>
    <t>PLEASANTS</t>
  </si>
  <si>
    <t>POCAHONTAS</t>
  </si>
  <si>
    <t>PRESTON</t>
  </si>
  <si>
    <t>PUTNAM</t>
  </si>
  <si>
    <t>RALEIGH</t>
  </si>
  <si>
    <t>RANDOLPH</t>
  </si>
  <si>
    <t>RITCHIE</t>
  </si>
  <si>
    <t>ROANE</t>
  </si>
  <si>
    <t>SUMMERS</t>
  </si>
  <si>
    <t>TAYLOR</t>
  </si>
  <si>
    <t>TUCKER</t>
  </si>
  <si>
    <t>TYLER</t>
  </si>
  <si>
    <t>UPSHUR</t>
  </si>
  <si>
    <t>WAYNE</t>
  </si>
  <si>
    <t>WEBSTER</t>
  </si>
  <si>
    <t>WETZEL</t>
  </si>
  <si>
    <t>WIRT</t>
  </si>
  <si>
    <t>WOOD</t>
  </si>
  <si>
    <t>WYOMING</t>
  </si>
  <si>
    <t>WVSDB‡</t>
  </si>
  <si>
    <t>‡ WVSDB - Students must already be special education eligible to enroll at WVSDB so they do not have initial evaluations.</t>
  </si>
  <si>
    <t>Response Rate (14r)</t>
  </si>
  <si>
    <t>A.  Number of respondent youth who enrolled in higher education within one year of leaving high school was at 20.03% or more.</t>
  </si>
  <si>
    <t xml:space="preserve">B.  Number of respondent youth competitively employed within one year of leaving high school was at 49.69% or more. </t>
  </si>
  <si>
    <t xml:space="preserve">C.  Number of respondent youth enrolled in higher education or in some other postsecondary education or training program; or competitively employed or in some other employment within one year of leaving high school was at 71.51% or more. </t>
  </si>
  <si>
    <t>Boone*</t>
  </si>
  <si>
    <t>REPORT OF DISPUTE RESOLUTION UNDER PART B, OF THE</t>
  </si>
  <si>
    <t>INDIVIDUALS WITH DISABILITIES EDUCATION ACT</t>
  </si>
  <si>
    <t>Reporting Year:</t>
  </si>
  <si>
    <t>2021-2022</t>
  </si>
  <si>
    <t xml:space="preserve">Indicator 15: </t>
  </si>
  <si>
    <t>3.1.) (a) Written Settlement agreements reached through resolution</t>
  </si>
  <si>
    <t xml:space="preserve">3.1) Number of resolution sessions  </t>
  </si>
  <si>
    <t>Target 76.5%:</t>
  </si>
  <si>
    <t>100% Met</t>
  </si>
  <si>
    <t xml:space="preserve">Indicator 16: </t>
  </si>
  <si>
    <t>2.1a.) (i) Mediation agreements related to due process complaints</t>
  </si>
  <si>
    <t xml:space="preserve">2.1.b.) (i) Mediation agreements not related to due process </t>
  </si>
  <si>
    <t>2.1) Mediations held</t>
  </si>
  <si>
    <t xml:space="preserve">    Target 58%:                   </t>
  </si>
  <si>
    <t>N/A (fewer than 10 mediations)</t>
  </si>
  <si>
    <t>There were no LEAs that had 10 or more in any of these categories.</t>
  </si>
  <si>
    <t>Target Met=1      Not Met=0</t>
  </si>
  <si>
    <t>Target Met = 1      Not Met  =0</t>
  </si>
  <si>
    <t>Target Met=1 /Not Met=0</t>
  </si>
  <si>
    <t xml:space="preserve">District had a significant discrepancy of suspension/expulsions &gt; 10 days for Students with IEPs   </t>
  </si>
  <si>
    <t>District had a significant discrepancy by race/ethnicity as a result of policies, procedures, and practices</t>
  </si>
  <si>
    <t xml:space="preserve"> Compliance Percentage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</si>
</sst>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00%"/>
  </numFmts>
  <fonts count="46" x14ac:knownFonts="1">
    <font>
      <sz val="11"/>
      <color theme="1"/>
      <name val="Calibri"/>
      <family val="2"/>
      <scheme val="minor"/>
    </font>
    <font>
      <sz val="11"/>
      <color theme="1"/>
      <name val="Calibri"/>
      <family val="2"/>
      <scheme val="minor"/>
    </font>
    <font>
      <b/>
      <sz val="11"/>
      <color theme="1"/>
      <name val="Calibri"/>
      <family val="2"/>
      <scheme val="minor"/>
    </font>
    <font>
      <u/>
      <sz val="11"/>
      <color theme="10"/>
      <name val="Calibri"/>
      <family val="2"/>
      <scheme val="minor"/>
    </font>
    <font>
      <b/>
      <sz val="24"/>
      <color theme="1"/>
      <name val="Fira Sans"/>
      <family val="2"/>
    </font>
    <font>
      <b/>
      <sz val="24"/>
      <color theme="1"/>
      <name val="Calibri"/>
      <family val="2"/>
      <scheme val="minor"/>
    </font>
    <font>
      <sz val="12"/>
      <color rgb="FF000000"/>
      <name val="Fira Sans"/>
      <family val="2"/>
    </font>
    <font>
      <b/>
      <sz val="12"/>
      <color rgb="FF000000"/>
      <name val="Fira Sans"/>
      <family val="2"/>
    </font>
    <font>
      <i/>
      <sz val="12"/>
      <color rgb="FF000000"/>
      <name val="Fira Sans"/>
      <family val="2"/>
    </font>
    <font>
      <sz val="14"/>
      <color theme="1"/>
      <name val="Calibri"/>
      <family val="2"/>
      <scheme val="minor"/>
    </font>
    <font>
      <b/>
      <sz val="13"/>
      <color rgb="FF000000"/>
      <name val="Fira Sans"/>
      <family val="2"/>
    </font>
    <font>
      <u/>
      <sz val="12"/>
      <color theme="10"/>
      <name val="Fira Sans"/>
      <family val="2"/>
    </font>
    <font>
      <sz val="11"/>
      <color theme="1"/>
      <name val="Fira Sans"/>
      <family val="2"/>
    </font>
    <font>
      <sz val="10"/>
      <name val="Arial"/>
      <family val="2"/>
    </font>
    <font>
      <b/>
      <sz val="14"/>
      <name val="Fira Sans"/>
      <family val="2"/>
    </font>
    <font>
      <sz val="11"/>
      <color rgb="FF000000"/>
      <name val="Fira Sans"/>
      <family val="2"/>
    </font>
    <font>
      <sz val="11"/>
      <name val="Fira Sans"/>
      <family val="2"/>
    </font>
    <font>
      <b/>
      <sz val="11"/>
      <name val="Fira Sans"/>
      <family val="2"/>
    </font>
    <font>
      <b/>
      <sz val="12"/>
      <name val="Fira Sans"/>
      <family val="2"/>
    </font>
    <font>
      <b/>
      <sz val="12"/>
      <color theme="1"/>
      <name val="Fira Sans"/>
      <family val="2"/>
    </font>
    <font>
      <sz val="12"/>
      <name val="Fira Sans"/>
      <family val="2"/>
    </font>
    <font>
      <b/>
      <sz val="11"/>
      <color rgb="FF000000"/>
      <name val="Fira Sans"/>
      <family val="2"/>
    </font>
    <font>
      <b/>
      <sz val="11"/>
      <color theme="1"/>
      <name val="Fira Sans"/>
      <family val="2"/>
    </font>
    <font>
      <b/>
      <sz val="12"/>
      <color theme="0"/>
      <name val="Fira Sans"/>
      <family val="2"/>
    </font>
    <font>
      <b/>
      <sz val="14"/>
      <color theme="0"/>
      <name val="Fira Sans"/>
      <family val="2"/>
    </font>
    <font>
      <b/>
      <sz val="12"/>
      <color theme="1"/>
      <name val="Calibri"/>
      <family val="2"/>
      <scheme val="minor"/>
    </font>
    <font>
      <b/>
      <sz val="18"/>
      <color theme="1"/>
      <name val="Fira Sans"/>
      <family val="2"/>
    </font>
    <font>
      <b/>
      <sz val="14"/>
      <color theme="1"/>
      <name val="Fira Sans"/>
      <family val="2"/>
    </font>
    <font>
      <b/>
      <i/>
      <sz val="11"/>
      <color theme="1"/>
      <name val="Fira Sans"/>
      <family val="2"/>
    </font>
    <font>
      <b/>
      <sz val="11"/>
      <color theme="0"/>
      <name val="Fira Sans"/>
      <family val="2"/>
    </font>
    <font>
      <b/>
      <sz val="10"/>
      <color theme="0"/>
      <name val="Fira Sans"/>
      <family val="2"/>
    </font>
    <font>
      <sz val="11"/>
      <color theme="1"/>
      <name val="Times New Roman"/>
      <family val="1"/>
    </font>
    <font>
      <sz val="12"/>
      <color theme="1"/>
      <name val="Fira Sans"/>
      <family val="2"/>
    </font>
    <font>
      <b/>
      <sz val="12"/>
      <color rgb="FF000000"/>
      <name val="Times New Roman"/>
      <family val="1"/>
    </font>
    <font>
      <b/>
      <sz val="9"/>
      <color rgb="FFFFFFFF"/>
      <name val="Fira Sans"/>
      <family val="2"/>
    </font>
    <font>
      <b/>
      <sz val="9"/>
      <color theme="0"/>
      <name val="Fira Sans"/>
      <family val="2"/>
    </font>
    <font>
      <sz val="14"/>
      <color rgb="FF000000"/>
      <name val="Fira Sans"/>
      <family val="2"/>
    </font>
    <font>
      <b/>
      <sz val="11"/>
      <color rgb="FF003300"/>
      <name val="Fira Sans"/>
      <family val="2"/>
    </font>
    <font>
      <b/>
      <sz val="10"/>
      <name val="Fira Sans"/>
      <family val="2"/>
    </font>
    <font>
      <sz val="10"/>
      <name val="Fira Sans"/>
      <family val="2"/>
    </font>
    <font>
      <sz val="10"/>
      <color indexed="9"/>
      <name val="Fira Sans"/>
      <family val="2"/>
    </font>
    <font>
      <sz val="9"/>
      <name val="Fira Sans"/>
      <family val="2"/>
    </font>
    <font>
      <sz val="8"/>
      <name val="Fira Sans"/>
      <family val="2"/>
    </font>
    <font>
      <b/>
      <sz val="16"/>
      <color theme="0"/>
      <name val="Fira Sans"/>
      <family val="2"/>
    </font>
    <font>
      <b/>
      <u/>
      <sz val="12"/>
      <color theme="10"/>
      <name val="Fira Sans"/>
      <family val="2"/>
    </font>
    <font>
      <b/>
      <u/>
      <sz val="13"/>
      <color theme="8" tint="-0.249977111117893"/>
      <name val="Fira Sans"/>
      <family val="2"/>
    </font>
  </fonts>
  <fills count="32">
    <fill>
      <patternFill patternType="none"/>
    </fill>
    <fill>
      <patternFill patternType="gray125"/>
    </fill>
    <fill>
      <patternFill patternType="solid">
        <fgColor theme="4" tint="0.59999389629810485"/>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rgb="FFFCD5B4"/>
        <bgColor rgb="FF000000"/>
      </patternFill>
    </fill>
    <fill>
      <patternFill patternType="solid">
        <fgColor theme="0" tint="-0.14999847407452621"/>
        <bgColor indexed="64"/>
      </patternFill>
    </fill>
    <fill>
      <patternFill patternType="solid">
        <fgColor theme="0"/>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0" tint="-0.499984740745262"/>
        <bgColor indexed="64"/>
      </patternFill>
    </fill>
    <fill>
      <patternFill patternType="solid">
        <fgColor theme="0"/>
        <bgColor rgb="FF000000"/>
      </patternFill>
    </fill>
    <fill>
      <patternFill patternType="solid">
        <fgColor theme="0" tint="-4.9989318521683403E-2"/>
        <bgColor rgb="FF000000"/>
      </patternFill>
    </fill>
    <fill>
      <patternFill patternType="solid">
        <fgColor theme="8" tint="0.59999389629810485"/>
        <bgColor indexed="64"/>
      </patternFill>
    </fill>
    <fill>
      <patternFill patternType="solid">
        <fgColor theme="8" tint="0.59999389629810485"/>
        <bgColor rgb="FF000000"/>
      </patternFill>
    </fill>
    <fill>
      <patternFill patternType="solid">
        <fgColor theme="0" tint="-0.249977111117893"/>
        <bgColor rgb="FF000000"/>
      </patternFill>
    </fill>
    <fill>
      <patternFill patternType="solid">
        <fgColor rgb="FF004071"/>
        <bgColor indexed="64"/>
      </patternFill>
    </fill>
    <fill>
      <patternFill patternType="solid">
        <fgColor rgb="FFD3B257"/>
        <bgColor indexed="64"/>
      </patternFill>
    </fill>
    <fill>
      <patternFill patternType="solid">
        <fgColor rgb="FF60636B"/>
        <bgColor indexed="64"/>
      </patternFill>
    </fill>
    <fill>
      <patternFill patternType="solid">
        <fgColor rgb="FF007AAE"/>
        <bgColor indexed="64"/>
      </patternFill>
    </fill>
    <fill>
      <patternFill patternType="solid">
        <fgColor theme="0" tint="-0.14999847407452621"/>
        <bgColor rgb="FF000000"/>
      </patternFill>
    </fill>
    <fill>
      <patternFill patternType="solid">
        <fgColor theme="4" tint="0.59999389629810485"/>
        <bgColor rgb="FF000000"/>
      </patternFill>
    </fill>
    <fill>
      <patternFill patternType="solid">
        <fgColor rgb="FFFFFF00"/>
        <bgColor indexed="64"/>
      </patternFill>
    </fill>
    <fill>
      <patternFill patternType="solid">
        <fgColor rgb="FF365E91"/>
        <bgColor indexed="64"/>
      </patternFill>
    </fill>
    <fill>
      <patternFill patternType="solid">
        <fgColor theme="4" tint="-0.249977111117893"/>
        <bgColor indexed="64"/>
      </patternFill>
    </fill>
    <fill>
      <patternFill patternType="solid">
        <fgColor rgb="FFFFFFFF"/>
        <bgColor rgb="FF000000"/>
      </patternFill>
    </fill>
    <fill>
      <patternFill patternType="solid">
        <fgColor rgb="FFFFFFFF"/>
        <bgColor indexed="64"/>
      </patternFill>
    </fill>
    <fill>
      <patternFill patternType="solid">
        <fgColor theme="2" tint="-9.9978637043366805E-2"/>
        <bgColor rgb="FF000000"/>
      </patternFill>
    </fill>
    <fill>
      <patternFill patternType="solid">
        <fgColor indexed="26"/>
        <bgColor indexed="64"/>
      </patternFill>
    </fill>
    <fill>
      <patternFill patternType="solid">
        <fgColor theme="9" tint="0.59999389629810485"/>
        <bgColor indexed="64"/>
      </patternFill>
    </fill>
    <fill>
      <patternFill patternType="solid">
        <fgColor rgb="FFA7253F"/>
        <bgColor indexed="64"/>
      </patternFill>
    </fill>
    <fill>
      <patternFill patternType="solid">
        <fgColor rgb="FF017C75"/>
        <bgColor indexed="64"/>
      </patternFill>
    </fill>
  </fills>
  <borders count="29">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ck">
        <color rgb="FFFFFFFF"/>
      </right>
      <top/>
      <bottom style="thick">
        <color rgb="FFFFFFFF"/>
      </bottom>
      <diagonal/>
    </border>
    <border>
      <left/>
      <right style="thin">
        <color indexed="64"/>
      </right>
      <top style="thin">
        <color indexed="64"/>
      </top>
      <bottom style="thin">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s>
  <cellStyleXfs count="5">
    <xf numFmtId="0" fontId="0" fillId="0" borderId="0"/>
    <xf numFmtId="9" fontId="1" fillId="0" borderId="0" applyFont="0" applyFill="0" applyBorder="0" applyAlignment="0" applyProtection="0"/>
    <xf numFmtId="0" fontId="3" fillId="0" borderId="0" applyNumberFormat="0" applyFill="0" applyBorder="0" applyAlignment="0" applyProtection="0"/>
    <xf numFmtId="0" fontId="13" fillId="0" borderId="0"/>
    <xf numFmtId="0" fontId="11" fillId="0" borderId="0" applyNumberFormat="0" applyFill="0" applyBorder="0" applyAlignment="0" applyProtection="0"/>
  </cellStyleXfs>
  <cellXfs count="274">
    <xf numFmtId="0" fontId="0" fillId="0" borderId="0" xfId="0"/>
    <xf numFmtId="0" fontId="4" fillId="2" borderId="1" xfId="0" applyFont="1" applyFill="1" applyBorder="1" applyAlignment="1">
      <alignment horizontal="center"/>
    </xf>
    <xf numFmtId="0" fontId="4" fillId="2" borderId="2" xfId="0" applyFont="1" applyFill="1" applyBorder="1" applyAlignment="1">
      <alignment horizontal="center"/>
    </xf>
    <xf numFmtId="0" fontId="4" fillId="2" borderId="3" xfId="0" applyFont="1" applyFill="1" applyBorder="1" applyAlignment="1">
      <alignment horizontal="center"/>
    </xf>
    <xf numFmtId="0" fontId="5" fillId="3" borderId="1"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6" fillId="4" borderId="4" xfId="0" applyFont="1" applyFill="1" applyBorder="1" applyAlignment="1">
      <alignment horizontal="left" vertical="center" wrapText="1"/>
    </xf>
    <xf numFmtId="0" fontId="6" fillId="4" borderId="5" xfId="0" applyFont="1" applyFill="1" applyBorder="1" applyAlignment="1">
      <alignment horizontal="left" vertical="center" wrapText="1"/>
    </xf>
    <xf numFmtId="0" fontId="6" fillId="4" borderId="6" xfId="0" applyFont="1" applyFill="1" applyBorder="1" applyAlignment="1">
      <alignment horizontal="left" vertical="center" wrapText="1"/>
    </xf>
    <xf numFmtId="0" fontId="5" fillId="0" borderId="0" xfId="0" applyFont="1" applyAlignment="1">
      <alignment vertical="center" wrapText="1"/>
    </xf>
    <xf numFmtId="0" fontId="6" fillId="4" borderId="7" xfId="0" applyFont="1" applyFill="1" applyBorder="1" applyAlignment="1">
      <alignment horizontal="left" vertical="center" wrapText="1"/>
    </xf>
    <xf numFmtId="0" fontId="6" fillId="4" borderId="0" xfId="0" applyFont="1" applyFill="1" applyAlignment="1">
      <alignment horizontal="left" vertical="center" wrapText="1"/>
    </xf>
    <xf numFmtId="0" fontId="6" fillId="4" borderId="8" xfId="0" applyFont="1" applyFill="1" applyBorder="1" applyAlignment="1">
      <alignment horizontal="left" vertical="center" wrapText="1"/>
    </xf>
    <xf numFmtId="0" fontId="9" fillId="0" borderId="0" xfId="0" applyFont="1" applyAlignment="1">
      <alignment wrapText="1"/>
    </xf>
    <xf numFmtId="0" fontId="6" fillId="4" borderId="9" xfId="0" applyFont="1" applyFill="1" applyBorder="1" applyAlignment="1">
      <alignment horizontal="left" vertical="center" wrapText="1"/>
    </xf>
    <xf numFmtId="0" fontId="6" fillId="4" borderId="10" xfId="0" applyFont="1" applyFill="1" applyBorder="1" applyAlignment="1">
      <alignment horizontal="left" vertical="center" wrapText="1"/>
    </xf>
    <xf numFmtId="0" fontId="6" fillId="4" borderId="11" xfId="0" applyFont="1" applyFill="1" applyBorder="1" applyAlignment="1">
      <alignment horizontal="left" vertical="center" wrapText="1"/>
    </xf>
    <xf numFmtId="0" fontId="10" fillId="5" borderId="12" xfId="0" applyFont="1" applyFill="1" applyBorder="1"/>
    <xf numFmtId="0" fontId="10" fillId="5" borderId="13" xfId="0" applyFont="1" applyFill="1" applyBorder="1"/>
    <xf numFmtId="0" fontId="12" fillId="0" borderId="0" xfId="0" applyFont="1" applyAlignment="1">
      <alignment horizontal="center"/>
    </xf>
    <xf numFmtId="0" fontId="12" fillId="0" borderId="0" xfId="0" applyFont="1"/>
    <xf numFmtId="0" fontId="3" fillId="0" borderId="0" xfId="2" applyAlignment="1"/>
    <xf numFmtId="0" fontId="14" fillId="6" borderId="12" xfId="3" applyFont="1" applyFill="1" applyBorder="1" applyAlignment="1">
      <alignment horizontal="center" vertical="center" wrapText="1"/>
    </xf>
    <xf numFmtId="0" fontId="14" fillId="7" borderId="12" xfId="3" applyFont="1" applyFill="1" applyBorder="1"/>
    <xf numFmtId="10" fontId="15" fillId="0" borderId="12" xfId="0" applyNumberFormat="1" applyFont="1" applyBorder="1" applyAlignment="1">
      <alignment horizontal="center"/>
    </xf>
    <xf numFmtId="0" fontId="16" fillId="0" borderId="12" xfId="3" applyFont="1" applyBorder="1" applyAlignment="1">
      <alignment horizontal="center"/>
    </xf>
    <xf numFmtId="0" fontId="14" fillId="6" borderId="12" xfId="3" applyFont="1" applyFill="1" applyBorder="1"/>
    <xf numFmtId="10" fontId="15" fillId="6" borderId="12" xfId="0" applyNumberFormat="1" applyFont="1" applyFill="1" applyBorder="1" applyAlignment="1">
      <alignment horizontal="center"/>
    </xf>
    <xf numFmtId="0" fontId="16" fillId="6" borderId="12" xfId="3" applyFont="1" applyFill="1" applyBorder="1" applyAlignment="1">
      <alignment horizontal="center"/>
    </xf>
    <xf numFmtId="0" fontId="14" fillId="2" borderId="12" xfId="3" applyFont="1" applyFill="1" applyBorder="1"/>
    <xf numFmtId="10" fontId="15" fillId="2" borderId="12" xfId="0" applyNumberFormat="1" applyFont="1" applyFill="1" applyBorder="1" applyAlignment="1">
      <alignment horizontal="center"/>
    </xf>
    <xf numFmtId="0" fontId="17" fillId="2" borderId="12" xfId="3" applyFont="1" applyFill="1" applyBorder="1" applyAlignment="1">
      <alignment horizontal="center"/>
    </xf>
    <xf numFmtId="0" fontId="18" fillId="0" borderId="0" xfId="3" applyFont="1"/>
    <xf numFmtId="0" fontId="19" fillId="0" borderId="0" xfId="0" applyFont="1"/>
    <xf numFmtId="0" fontId="0" fillId="0" borderId="0" xfId="0" applyAlignment="1">
      <alignment horizontal="center"/>
    </xf>
    <xf numFmtId="0" fontId="14" fillId="6" borderId="14" xfId="3" applyFont="1" applyFill="1" applyBorder="1" applyAlignment="1">
      <alignment horizontal="center" vertical="center" wrapText="1"/>
    </xf>
    <xf numFmtId="0" fontId="14" fillId="0" borderId="16" xfId="3" applyFont="1" applyBorder="1"/>
    <xf numFmtId="10" fontId="6" fillId="0" borderId="12" xfId="0" applyNumberFormat="1" applyFont="1" applyBorder="1" applyAlignment="1">
      <alignment horizontal="center"/>
    </xf>
    <xf numFmtId="0" fontId="20" fillId="0" borderId="12" xfId="3" applyFont="1" applyBorder="1" applyAlignment="1">
      <alignment horizontal="center"/>
    </xf>
    <xf numFmtId="0" fontId="14" fillId="6" borderId="16" xfId="3" applyFont="1" applyFill="1" applyBorder="1"/>
    <xf numFmtId="10" fontId="6" fillId="8" borderId="12" xfId="0" applyNumberFormat="1" applyFont="1" applyFill="1" applyBorder="1" applyAlignment="1">
      <alignment horizontal="center"/>
    </xf>
    <xf numFmtId="0" fontId="20" fillId="6" borderId="12" xfId="3" applyFont="1" applyFill="1" applyBorder="1" applyAlignment="1">
      <alignment horizontal="center"/>
    </xf>
    <xf numFmtId="10" fontId="6" fillId="0" borderId="12" xfId="1" applyNumberFormat="1" applyFont="1" applyFill="1" applyBorder="1" applyAlignment="1">
      <alignment horizontal="center"/>
    </xf>
    <xf numFmtId="0" fontId="14" fillId="2" borderId="17" xfId="3" applyFont="1" applyFill="1" applyBorder="1"/>
    <xf numFmtId="10" fontId="6" fillId="2" borderId="12" xfId="0" applyNumberFormat="1" applyFont="1" applyFill="1" applyBorder="1" applyAlignment="1">
      <alignment horizontal="center"/>
    </xf>
    <xf numFmtId="0" fontId="18" fillId="2" borderId="12" xfId="3" applyFont="1" applyFill="1" applyBorder="1" applyAlignment="1">
      <alignment horizontal="center"/>
    </xf>
    <xf numFmtId="0" fontId="11" fillId="0" borderId="0" xfId="4" applyAlignment="1"/>
    <xf numFmtId="0" fontId="19" fillId="9" borderId="18" xfId="0" applyFont="1" applyFill="1" applyBorder="1" applyAlignment="1">
      <alignment horizontal="center" vertical="center"/>
    </xf>
    <xf numFmtId="0" fontId="19" fillId="7" borderId="13" xfId="0" applyFont="1" applyFill="1" applyBorder="1"/>
    <xf numFmtId="0" fontId="12" fillId="11" borderId="13" xfId="0" applyFont="1" applyFill="1" applyBorder="1" applyAlignment="1">
      <alignment horizontal="center" vertical="center" wrapText="1"/>
    </xf>
    <xf numFmtId="0" fontId="12" fillId="12" borderId="13" xfId="0" applyFont="1" applyFill="1" applyBorder="1" applyAlignment="1">
      <alignment horizontal="center" vertical="center" wrapText="1"/>
    </xf>
    <xf numFmtId="0" fontId="12" fillId="11" borderId="13" xfId="0" applyFont="1" applyFill="1" applyBorder="1" applyAlignment="1">
      <alignment horizontal="center"/>
    </xf>
    <xf numFmtId="1" fontId="12" fillId="11" borderId="13" xfId="0" applyNumberFormat="1" applyFont="1" applyFill="1" applyBorder="1" applyAlignment="1">
      <alignment horizontal="center" vertical="center" wrapText="1"/>
    </xf>
    <xf numFmtId="1" fontId="12" fillId="12" borderId="13" xfId="0" applyNumberFormat="1" applyFont="1" applyFill="1" applyBorder="1" applyAlignment="1">
      <alignment horizontal="center" vertical="center" wrapText="1"/>
    </xf>
    <xf numFmtId="0" fontId="19" fillId="7" borderId="12" xfId="0" applyFont="1" applyFill="1" applyBorder="1"/>
    <xf numFmtId="2" fontId="12" fillId="11" borderId="12" xfId="0" applyNumberFormat="1" applyFont="1" applyFill="1" applyBorder="1" applyAlignment="1">
      <alignment horizontal="center" vertical="center" wrapText="1"/>
    </xf>
    <xf numFmtId="0" fontId="12" fillId="11" borderId="12" xfId="0" applyFont="1" applyFill="1" applyBorder="1" applyAlignment="1">
      <alignment horizontal="center" vertical="center" wrapText="1"/>
    </xf>
    <xf numFmtId="2" fontId="12" fillId="12" borderId="12" xfId="0" applyNumberFormat="1" applyFont="1" applyFill="1" applyBorder="1" applyAlignment="1">
      <alignment horizontal="center" vertical="center" wrapText="1"/>
    </xf>
    <xf numFmtId="0" fontId="12" fillId="12" borderId="12" xfId="0" applyFont="1" applyFill="1" applyBorder="1" applyAlignment="1">
      <alignment horizontal="center" vertical="center" wrapText="1"/>
    </xf>
    <xf numFmtId="0" fontId="12" fillId="11" borderId="12" xfId="0" applyFont="1" applyFill="1" applyBorder="1" applyAlignment="1">
      <alignment horizontal="center"/>
    </xf>
    <xf numFmtId="1" fontId="12" fillId="11" borderId="12" xfId="0" applyNumberFormat="1" applyFont="1" applyFill="1" applyBorder="1" applyAlignment="1">
      <alignment horizontal="center" vertical="center" wrapText="1"/>
    </xf>
    <xf numFmtId="1" fontId="12" fillId="12" borderId="12" xfId="0" applyNumberFormat="1" applyFont="1" applyFill="1" applyBorder="1" applyAlignment="1">
      <alignment horizontal="center" vertical="center" wrapText="1"/>
    </xf>
    <xf numFmtId="0" fontId="16" fillId="11" borderId="12" xfId="0" applyFont="1" applyFill="1" applyBorder="1" applyAlignment="1">
      <alignment horizontal="center" vertical="center" wrapText="1"/>
    </xf>
    <xf numFmtId="0" fontId="19" fillId="13" borderId="12" xfId="0" applyFont="1" applyFill="1" applyBorder="1"/>
    <xf numFmtId="2" fontId="12" fillId="14" borderId="12" xfId="0" applyNumberFormat="1" applyFont="1" applyFill="1" applyBorder="1" applyAlignment="1">
      <alignment horizontal="center" vertical="center" wrapText="1"/>
    </xf>
    <xf numFmtId="0" fontId="12" fillId="14" borderId="12" xfId="0" applyFont="1" applyFill="1" applyBorder="1" applyAlignment="1">
      <alignment horizontal="center" vertical="center" wrapText="1"/>
    </xf>
    <xf numFmtId="0" fontId="12" fillId="14" borderId="12" xfId="0" applyFont="1" applyFill="1" applyBorder="1" applyAlignment="1">
      <alignment horizontal="center"/>
    </xf>
    <xf numFmtId="2" fontId="21" fillId="11" borderId="12" xfId="0" applyNumberFormat="1" applyFont="1" applyFill="1" applyBorder="1" applyAlignment="1">
      <alignment horizontal="center" vertical="center" wrapText="1"/>
    </xf>
    <xf numFmtId="1" fontId="21" fillId="11" borderId="12" xfId="0" applyNumberFormat="1" applyFont="1" applyFill="1" applyBorder="1" applyAlignment="1">
      <alignment horizontal="center" vertical="center" wrapText="1"/>
    </xf>
    <xf numFmtId="2" fontId="21" fillId="12" borderId="12" xfId="0" applyNumberFormat="1" applyFont="1" applyFill="1" applyBorder="1" applyAlignment="1">
      <alignment horizontal="center" vertical="center" wrapText="1"/>
    </xf>
    <xf numFmtId="1" fontId="21" fillId="12" borderId="12" xfId="0" applyNumberFormat="1" applyFont="1" applyFill="1" applyBorder="1" applyAlignment="1">
      <alignment horizontal="center" vertical="center" wrapText="1"/>
    </xf>
    <xf numFmtId="2" fontId="12" fillId="11" borderId="12" xfId="0" applyNumberFormat="1" applyFont="1" applyFill="1" applyBorder="1" applyAlignment="1">
      <alignment horizontal="center"/>
    </xf>
    <xf numFmtId="0" fontId="21" fillId="11" borderId="12" xfId="0" applyFont="1" applyFill="1" applyBorder="1" applyAlignment="1">
      <alignment horizontal="center"/>
    </xf>
    <xf numFmtId="0" fontId="21" fillId="11" borderId="12" xfId="0" applyFont="1" applyFill="1" applyBorder="1" applyAlignment="1">
      <alignment horizontal="center" vertical="center" wrapText="1"/>
    </xf>
    <xf numFmtId="0" fontId="21" fillId="12" borderId="12" xfId="0" applyFont="1" applyFill="1" applyBorder="1" applyAlignment="1">
      <alignment horizontal="center" vertical="center" wrapText="1"/>
    </xf>
    <xf numFmtId="0" fontId="19" fillId="2" borderId="12" xfId="0" applyFont="1" applyFill="1" applyBorder="1"/>
    <xf numFmtId="2" fontId="19" fillId="2" borderId="12" xfId="1" applyNumberFormat="1" applyFont="1" applyFill="1" applyBorder="1" applyAlignment="1">
      <alignment horizontal="center" vertical="center" wrapText="1"/>
    </xf>
    <xf numFmtId="0" fontId="19" fillId="2" borderId="12" xfId="1" applyNumberFormat="1" applyFont="1" applyFill="1" applyBorder="1" applyAlignment="1">
      <alignment horizontal="center" vertical="center" wrapText="1"/>
    </xf>
    <xf numFmtId="0" fontId="21" fillId="11" borderId="13" xfId="0" applyFont="1" applyFill="1" applyBorder="1" applyAlignment="1">
      <alignment horizontal="center" vertical="center" wrapText="1"/>
    </xf>
    <xf numFmtId="2" fontId="21" fillId="12" borderId="13" xfId="0" applyNumberFormat="1" applyFont="1" applyFill="1" applyBorder="1" applyAlignment="1">
      <alignment horizontal="center" vertical="center" wrapText="1"/>
    </xf>
    <xf numFmtId="0" fontId="21" fillId="12" borderId="13" xfId="0" applyFont="1" applyFill="1" applyBorder="1" applyAlignment="1">
      <alignment horizontal="center" vertical="center" wrapText="1"/>
    </xf>
    <xf numFmtId="0" fontId="21" fillId="11" borderId="13" xfId="0" applyFont="1" applyFill="1" applyBorder="1" applyAlignment="1">
      <alignment horizontal="center" wrapText="1"/>
    </xf>
    <xf numFmtId="49" fontId="21" fillId="12" borderId="23" xfId="0" applyNumberFormat="1" applyFont="1" applyFill="1" applyBorder="1" applyAlignment="1">
      <alignment horizontal="center" vertical="center" wrapText="1"/>
    </xf>
    <xf numFmtId="49" fontId="21" fillId="11" borderId="13" xfId="0" applyNumberFormat="1" applyFont="1" applyFill="1" applyBorder="1" applyAlignment="1">
      <alignment horizontal="center" wrapText="1"/>
    </xf>
    <xf numFmtId="2" fontId="21" fillId="11" borderId="13" xfId="0" applyNumberFormat="1" applyFont="1" applyFill="1" applyBorder="1" applyAlignment="1">
      <alignment horizontal="center" wrapText="1"/>
    </xf>
    <xf numFmtId="49" fontId="21" fillId="12" borderId="24" xfId="0" applyNumberFormat="1" applyFont="1" applyFill="1" applyBorder="1" applyAlignment="1">
      <alignment horizontal="center" vertical="center" wrapText="1"/>
    </xf>
    <xf numFmtId="0" fontId="17" fillId="11" borderId="12" xfId="3" applyFont="1" applyFill="1" applyBorder="1" applyAlignment="1">
      <alignment horizontal="center" vertical="center" wrapText="1"/>
    </xf>
    <xf numFmtId="49" fontId="21" fillId="11" borderId="12" xfId="0" applyNumberFormat="1" applyFont="1" applyFill="1" applyBorder="1" applyAlignment="1">
      <alignment horizontal="center"/>
    </xf>
    <xf numFmtId="0" fontId="21" fillId="15" borderId="12" xfId="0" applyFont="1" applyFill="1" applyBorder="1" applyAlignment="1">
      <alignment horizontal="center" vertical="center" wrapText="1"/>
    </xf>
    <xf numFmtId="2" fontId="21" fillId="15" borderId="12" xfId="0" applyNumberFormat="1" applyFont="1" applyFill="1" applyBorder="1" applyAlignment="1">
      <alignment horizontal="center" vertical="center" wrapText="1"/>
    </xf>
    <xf numFmtId="0" fontId="21" fillId="15" borderId="24" xfId="0" applyFont="1" applyFill="1" applyBorder="1" applyAlignment="1">
      <alignment horizontal="center" vertical="center" wrapText="1"/>
    </xf>
    <xf numFmtId="49" fontId="21" fillId="15" borderId="24" xfId="0" applyNumberFormat="1" applyFont="1" applyFill="1" applyBorder="1" applyAlignment="1">
      <alignment horizontal="center" vertical="center" wrapText="1"/>
    </xf>
    <xf numFmtId="2" fontId="21" fillId="12" borderId="24" xfId="0" applyNumberFormat="1" applyFont="1" applyFill="1" applyBorder="1" applyAlignment="1">
      <alignment horizontal="center" vertical="center" wrapText="1"/>
    </xf>
    <xf numFmtId="2" fontId="17" fillId="11" borderId="12" xfId="3" applyNumberFormat="1" applyFont="1" applyFill="1" applyBorder="1" applyAlignment="1">
      <alignment horizontal="center" vertical="center" wrapText="1"/>
    </xf>
    <xf numFmtId="0" fontId="21" fillId="12" borderId="24" xfId="0" applyFont="1" applyFill="1" applyBorder="1" applyAlignment="1">
      <alignment horizontal="center" vertical="center" wrapText="1"/>
    </xf>
    <xf numFmtId="2" fontId="21" fillId="15" borderId="13" xfId="0" applyNumberFormat="1" applyFont="1" applyFill="1" applyBorder="1" applyAlignment="1">
      <alignment horizontal="center" wrapText="1"/>
    </xf>
    <xf numFmtId="0" fontId="21" fillId="15" borderId="13" xfId="0" applyFont="1" applyFill="1" applyBorder="1" applyAlignment="1">
      <alignment horizontal="center" wrapText="1"/>
    </xf>
    <xf numFmtId="0" fontId="17" fillId="15" borderId="12" xfId="3" applyFont="1" applyFill="1" applyBorder="1" applyAlignment="1">
      <alignment horizontal="center" vertical="center" wrapText="1"/>
    </xf>
    <xf numFmtId="49" fontId="21" fillId="15" borderId="12" xfId="0" applyNumberFormat="1" applyFont="1" applyFill="1" applyBorder="1" applyAlignment="1">
      <alignment horizontal="center"/>
    </xf>
    <xf numFmtId="0" fontId="22" fillId="0" borderId="0" xfId="0" applyFont="1"/>
    <xf numFmtId="0" fontId="19" fillId="10" borderId="22" xfId="0" applyFont="1" applyFill="1" applyBorder="1" applyAlignment="1">
      <alignment wrapText="1"/>
    </xf>
    <xf numFmtId="0" fontId="19" fillId="10" borderId="21" xfId="0" applyFont="1" applyFill="1" applyBorder="1" applyAlignment="1">
      <alignment wrapText="1"/>
    </xf>
    <xf numFmtId="0" fontId="19" fillId="10" borderId="13" xfId="0" applyFont="1" applyFill="1" applyBorder="1" applyAlignment="1">
      <alignment wrapText="1"/>
    </xf>
    <xf numFmtId="0" fontId="19" fillId="10" borderId="20" xfId="0" applyFont="1" applyFill="1" applyBorder="1" applyAlignment="1">
      <alignment wrapText="1"/>
    </xf>
    <xf numFmtId="0" fontId="23" fillId="16" borderId="12" xfId="0" applyFont="1" applyFill="1" applyBorder="1" applyAlignment="1">
      <alignment horizontal="center" vertical="center" wrapText="1"/>
    </xf>
    <xf numFmtId="0" fontId="19" fillId="17" borderId="12" xfId="0" applyFont="1" applyFill="1" applyBorder="1" applyAlignment="1">
      <alignment horizontal="center" vertical="center" wrapText="1"/>
    </xf>
    <xf numFmtId="0" fontId="23" fillId="18" borderId="12" xfId="0" applyFont="1" applyFill="1" applyBorder="1" applyAlignment="1">
      <alignment horizontal="center" vertical="center" wrapText="1"/>
    </xf>
    <xf numFmtId="0" fontId="24" fillId="16" borderId="12" xfId="3" applyFont="1" applyFill="1" applyBorder="1" applyAlignment="1">
      <alignment horizontal="center" vertical="center" wrapText="1"/>
    </xf>
    <xf numFmtId="0" fontId="24" fillId="19" borderId="12" xfId="3" applyFont="1" applyFill="1" applyBorder="1" applyAlignment="1">
      <alignment horizontal="center" vertical="center" wrapText="1"/>
    </xf>
    <xf numFmtId="0" fontId="24" fillId="19" borderId="15" xfId="3" applyFont="1" applyFill="1" applyBorder="1" applyAlignment="1">
      <alignment horizontal="center" vertical="center" wrapText="1"/>
    </xf>
    <xf numFmtId="0" fontId="24" fillId="18" borderId="15" xfId="3" applyFont="1" applyFill="1" applyBorder="1" applyAlignment="1">
      <alignment horizontal="center" vertical="center" wrapText="1"/>
    </xf>
    <xf numFmtId="0" fontId="23" fillId="19" borderId="19" xfId="0" applyFont="1" applyFill="1" applyBorder="1" applyAlignment="1">
      <alignment horizontal="center" vertical="center" wrapText="1"/>
    </xf>
    <xf numFmtId="2" fontId="21" fillId="11" borderId="12" xfId="0" applyNumberFormat="1" applyFont="1" applyFill="1" applyBorder="1" applyAlignment="1">
      <alignment horizontal="center"/>
    </xf>
    <xf numFmtId="0" fontId="7" fillId="11" borderId="12" xfId="0" applyFont="1" applyFill="1" applyBorder="1" applyAlignment="1">
      <alignment horizontal="center" wrapText="1"/>
    </xf>
    <xf numFmtId="0" fontId="2" fillId="0" borderId="0" xfId="0" applyFont="1"/>
    <xf numFmtId="0" fontId="12" fillId="13" borderId="0" xfId="0" applyFont="1" applyFill="1"/>
    <xf numFmtId="0" fontId="21" fillId="13" borderId="0" xfId="0" applyFont="1" applyFill="1"/>
    <xf numFmtId="0" fontId="26" fillId="13" borderId="0" xfId="0" applyFont="1" applyFill="1" applyAlignment="1">
      <alignment horizontal="center"/>
    </xf>
    <xf numFmtId="0" fontId="12" fillId="13" borderId="0" xfId="0" applyFont="1" applyFill="1" applyAlignment="1">
      <alignment horizontal="left" vertical="center" wrapText="1"/>
    </xf>
    <xf numFmtId="0" fontId="12" fillId="13" borderId="0" xfId="0" applyFont="1" applyFill="1" applyAlignment="1">
      <alignment vertical="center" wrapText="1"/>
    </xf>
    <xf numFmtId="0" fontId="29" fillId="19" borderId="19" xfId="0" applyFont="1" applyFill="1" applyBorder="1" applyAlignment="1">
      <alignment horizontal="center" vertical="center" wrapText="1"/>
    </xf>
    <xf numFmtId="0" fontId="30" fillId="19" borderId="19" xfId="0" applyFont="1" applyFill="1" applyBorder="1" applyAlignment="1">
      <alignment horizontal="center" vertical="center" wrapText="1"/>
    </xf>
    <xf numFmtId="0" fontId="31" fillId="0" borderId="0" xfId="0" applyFont="1"/>
    <xf numFmtId="0" fontId="18" fillId="0" borderId="12" xfId="0" applyFont="1" applyBorder="1"/>
    <xf numFmtId="0" fontId="20" fillId="7" borderId="12" xfId="0" applyFont="1" applyFill="1" applyBorder="1" applyAlignment="1">
      <alignment horizontal="center"/>
    </xf>
    <xf numFmtId="0" fontId="18" fillId="2" borderId="12" xfId="0" applyFont="1" applyFill="1" applyBorder="1"/>
    <xf numFmtId="0" fontId="20" fillId="2" borderId="12" xfId="0" applyFont="1" applyFill="1" applyBorder="1" applyAlignment="1">
      <alignment horizontal="center"/>
    </xf>
    <xf numFmtId="0" fontId="19" fillId="9" borderId="12" xfId="0" applyFont="1" applyFill="1" applyBorder="1" applyAlignment="1">
      <alignment vertical="center" wrapText="1"/>
    </xf>
    <xf numFmtId="10" fontId="12" fillId="11" borderId="12" xfId="0" applyNumberFormat="1" applyFont="1" applyFill="1" applyBorder="1" applyAlignment="1">
      <alignment horizontal="center"/>
    </xf>
    <xf numFmtId="0" fontId="19" fillId="6" borderId="12" xfId="0" applyFont="1" applyFill="1" applyBorder="1"/>
    <xf numFmtId="10" fontId="12" fillId="20" borderId="12" xfId="0" applyNumberFormat="1" applyFont="1" applyFill="1" applyBorder="1" applyAlignment="1">
      <alignment horizontal="center"/>
    </xf>
    <xf numFmtId="0" fontId="12" fillId="20" borderId="12" xfId="0" applyFont="1" applyFill="1" applyBorder="1" applyAlignment="1">
      <alignment horizontal="center"/>
    </xf>
    <xf numFmtId="9" fontId="12" fillId="11" borderId="12" xfId="0" applyNumberFormat="1" applyFont="1" applyFill="1" applyBorder="1" applyAlignment="1">
      <alignment horizontal="center"/>
    </xf>
    <xf numFmtId="10" fontId="21" fillId="21" borderId="12" xfId="0" applyNumberFormat="1" applyFont="1" applyFill="1" applyBorder="1" applyAlignment="1">
      <alignment horizontal="center"/>
    </xf>
    <xf numFmtId="0" fontId="21" fillId="21" borderId="12" xfId="0" applyFont="1" applyFill="1" applyBorder="1" applyAlignment="1">
      <alignment horizontal="center"/>
    </xf>
    <xf numFmtId="0" fontId="19" fillId="9" borderId="12" xfId="0" applyFont="1" applyFill="1" applyBorder="1" applyAlignment="1">
      <alignment horizontal="left" vertical="center" wrapText="1"/>
    </xf>
    <xf numFmtId="0" fontId="19" fillId="7" borderId="12" xfId="0" applyFont="1" applyFill="1" applyBorder="1" applyAlignment="1">
      <alignment horizontal="left" vertical="center" wrapText="1"/>
    </xf>
    <xf numFmtId="10" fontId="15" fillId="11" borderId="12" xfId="1" applyNumberFormat="1" applyFont="1" applyFill="1" applyBorder="1" applyAlignment="1">
      <alignment horizontal="center"/>
    </xf>
    <xf numFmtId="0" fontId="15" fillId="11" borderId="12" xfId="0" applyFont="1" applyFill="1" applyBorder="1" applyAlignment="1">
      <alignment horizontal="center"/>
    </xf>
    <xf numFmtId="0" fontId="19" fillId="6" borderId="12" xfId="0" applyFont="1" applyFill="1" applyBorder="1" applyAlignment="1">
      <alignment horizontal="left" vertical="center" wrapText="1"/>
    </xf>
    <xf numFmtId="10" fontId="21" fillId="21" borderId="12" xfId="1" applyNumberFormat="1" applyFont="1" applyFill="1" applyBorder="1" applyAlignment="1">
      <alignment horizontal="center"/>
    </xf>
    <xf numFmtId="0" fontId="19" fillId="9" borderId="12" xfId="0" applyFont="1" applyFill="1" applyBorder="1" applyAlignment="1">
      <alignment vertical="center"/>
    </xf>
    <xf numFmtId="164" fontId="12" fillId="7" borderId="12" xfId="0" applyNumberFormat="1" applyFont="1" applyFill="1" applyBorder="1" applyAlignment="1">
      <alignment horizontal="center"/>
    </xf>
    <xf numFmtId="1" fontId="20" fillId="11" borderId="12" xfId="0" applyNumberFormat="1" applyFont="1" applyFill="1" applyBorder="1" applyAlignment="1">
      <alignment horizontal="center"/>
    </xf>
    <xf numFmtId="164" fontId="12" fillId="9" borderId="12" xfId="0" applyNumberFormat="1" applyFont="1" applyFill="1" applyBorder="1" applyAlignment="1">
      <alignment horizontal="center"/>
    </xf>
    <xf numFmtId="1" fontId="16" fillId="12" borderId="12" xfId="0" applyNumberFormat="1" applyFont="1" applyFill="1" applyBorder="1" applyAlignment="1">
      <alignment horizontal="center"/>
    </xf>
    <xf numFmtId="164" fontId="12" fillId="12" borderId="12" xfId="0" applyNumberFormat="1" applyFont="1" applyFill="1" applyBorder="1" applyAlignment="1">
      <alignment horizontal="center"/>
    </xf>
    <xf numFmtId="164" fontId="12" fillId="11" borderId="12" xfId="0" applyNumberFormat="1" applyFont="1" applyFill="1" applyBorder="1" applyAlignment="1">
      <alignment horizontal="center"/>
    </xf>
    <xf numFmtId="164" fontId="12" fillId="6" borderId="12" xfId="0" applyNumberFormat="1" applyFont="1" applyFill="1" applyBorder="1" applyAlignment="1">
      <alignment horizontal="center"/>
    </xf>
    <xf numFmtId="1" fontId="20" fillId="20" borderId="12" xfId="0" applyNumberFormat="1" applyFont="1" applyFill="1" applyBorder="1" applyAlignment="1">
      <alignment horizontal="center"/>
    </xf>
    <xf numFmtId="1" fontId="16" fillId="20" borderId="12" xfId="0" applyNumberFormat="1" applyFont="1" applyFill="1" applyBorder="1" applyAlignment="1">
      <alignment horizontal="center"/>
    </xf>
    <xf numFmtId="164" fontId="19" fillId="2" borderId="21" xfId="0" applyNumberFormat="1" applyFont="1" applyFill="1" applyBorder="1" applyAlignment="1">
      <alignment horizontal="center"/>
    </xf>
    <xf numFmtId="1" fontId="20" fillId="21" borderId="21" xfId="0" applyNumberFormat="1" applyFont="1" applyFill="1" applyBorder="1" applyAlignment="1">
      <alignment horizontal="center"/>
    </xf>
    <xf numFmtId="2" fontId="18" fillId="2" borderId="12" xfId="1" applyNumberFormat="1" applyFont="1" applyFill="1" applyBorder="1" applyAlignment="1">
      <alignment horizontal="center"/>
    </xf>
    <xf numFmtId="0" fontId="18" fillId="2" borderId="12" xfId="0" applyFont="1" applyFill="1" applyBorder="1" applyAlignment="1">
      <alignment horizontal="center"/>
    </xf>
    <xf numFmtId="0" fontId="33" fillId="0" borderId="0" xfId="0" applyFont="1" applyAlignment="1">
      <alignment horizontal="left" vertical="center"/>
    </xf>
    <xf numFmtId="0" fontId="12" fillId="22" borderId="0" xfId="0" applyFont="1" applyFill="1"/>
    <xf numFmtId="3" fontId="16" fillId="7" borderId="12" xfId="0" applyNumberFormat="1" applyFont="1" applyFill="1" applyBorder="1" applyAlignment="1">
      <alignment horizontal="center" vertical="center" wrapText="1"/>
    </xf>
    <xf numFmtId="0" fontId="16" fillId="7" borderId="12" xfId="0" applyFont="1" applyFill="1" applyBorder="1" applyAlignment="1">
      <alignment horizontal="center" vertical="center" wrapText="1"/>
    </xf>
    <xf numFmtId="165" fontId="16" fillId="7" borderId="12" xfId="0" applyNumberFormat="1" applyFont="1" applyFill="1" applyBorder="1" applyAlignment="1">
      <alignment horizontal="left" vertical="center" wrapText="1" indent="2"/>
    </xf>
    <xf numFmtId="1" fontId="16" fillId="7" borderId="12" xfId="0" applyNumberFormat="1" applyFont="1" applyFill="1" applyBorder="1" applyAlignment="1">
      <alignment horizontal="center" vertical="center" wrapText="1"/>
    </xf>
    <xf numFmtId="165" fontId="16" fillId="7" borderId="12" xfId="0" applyNumberFormat="1" applyFont="1" applyFill="1" applyBorder="1" applyAlignment="1">
      <alignment horizontal="center" vertical="center" wrapText="1"/>
    </xf>
    <xf numFmtId="0" fontId="34" fillId="23" borderId="25" xfId="0" applyFont="1" applyFill="1" applyBorder="1" applyAlignment="1">
      <alignment horizontal="left" vertical="center" wrapText="1"/>
    </xf>
    <xf numFmtId="3" fontId="34" fillId="23" borderId="25" xfId="0" applyNumberFormat="1" applyFont="1" applyFill="1" applyBorder="1" applyAlignment="1">
      <alignment horizontal="center" vertical="center" wrapText="1"/>
    </xf>
    <xf numFmtId="165" fontId="35" fillId="24" borderId="13" xfId="0" applyNumberFormat="1" applyFont="1" applyFill="1" applyBorder="1" applyAlignment="1">
      <alignment horizontal="left" vertical="center" wrapText="1" indent="2"/>
    </xf>
    <xf numFmtId="3" fontId="35" fillId="24" borderId="0" xfId="0" applyNumberFormat="1" applyFont="1" applyFill="1" applyAlignment="1">
      <alignment horizontal="left" vertical="center" wrapText="1" indent="2"/>
    </xf>
    <xf numFmtId="165" fontId="34" fillId="23" borderId="25" xfId="0" applyNumberFormat="1" applyFont="1" applyFill="1" applyBorder="1" applyAlignment="1">
      <alignment horizontal="center" vertical="center" wrapText="1"/>
    </xf>
    <xf numFmtId="0" fontId="34" fillId="23" borderId="25" xfId="0" applyFont="1" applyFill="1" applyBorder="1" applyAlignment="1">
      <alignment horizontal="center" vertical="center" wrapText="1"/>
    </xf>
    <xf numFmtId="0" fontId="12" fillId="0" borderId="0" xfId="0" applyFont="1" applyAlignment="1">
      <alignment horizontal="center" vertical="center"/>
    </xf>
    <xf numFmtId="0" fontId="32" fillId="7" borderId="12" xfId="0" applyFont="1" applyFill="1" applyBorder="1"/>
    <xf numFmtId="0" fontId="32" fillId="7" borderId="12" xfId="0" applyFont="1" applyFill="1" applyBorder="1" applyAlignment="1">
      <alignment horizontal="center"/>
    </xf>
    <xf numFmtId="0" fontId="12" fillId="7" borderId="0" xfId="0" applyFont="1" applyFill="1"/>
    <xf numFmtId="0" fontId="32" fillId="2" borderId="12" xfId="0" applyFont="1" applyFill="1" applyBorder="1"/>
    <xf numFmtId="0" fontId="32" fillId="2" borderId="12" xfId="0" applyFont="1" applyFill="1" applyBorder="1" applyAlignment="1">
      <alignment horizontal="center"/>
    </xf>
    <xf numFmtId="0" fontId="18" fillId="7" borderId="12" xfId="0" applyFont="1" applyFill="1" applyBorder="1"/>
    <xf numFmtId="0" fontId="18" fillId="6" borderId="12" xfId="0" applyFont="1" applyFill="1" applyBorder="1"/>
    <xf numFmtId="0" fontId="22" fillId="2" borderId="12" xfId="0" applyFont="1" applyFill="1" applyBorder="1"/>
    <xf numFmtId="10" fontId="12" fillId="2" borderId="0" xfId="0" applyNumberFormat="1" applyFont="1" applyFill="1" applyAlignment="1">
      <alignment horizontal="center"/>
    </xf>
    <xf numFmtId="0" fontId="12" fillId="21" borderId="21" xfId="0" applyFont="1" applyFill="1" applyBorder="1" applyAlignment="1">
      <alignment horizontal="center"/>
    </xf>
    <xf numFmtId="9" fontId="12" fillId="25" borderId="12" xfId="0" applyNumberFormat="1" applyFont="1" applyFill="1" applyBorder="1" applyAlignment="1">
      <alignment horizontal="center" vertical="center" wrapText="1"/>
    </xf>
    <xf numFmtId="0" fontId="12" fillId="25" borderId="12" xfId="0" applyFont="1" applyFill="1" applyBorder="1" applyAlignment="1">
      <alignment horizontal="center"/>
    </xf>
    <xf numFmtId="9" fontId="12" fillId="20" borderId="12" xfId="0" applyNumberFormat="1" applyFont="1" applyFill="1" applyBorder="1" applyAlignment="1">
      <alignment horizontal="center" vertical="center" wrapText="1"/>
    </xf>
    <xf numFmtId="10" fontId="12" fillId="25" borderId="12" xfId="1" applyNumberFormat="1" applyFont="1" applyFill="1" applyBorder="1" applyAlignment="1">
      <alignment horizontal="center" vertical="center" wrapText="1"/>
    </xf>
    <xf numFmtId="10" fontId="12" fillId="25" borderId="12" xfId="0" applyNumberFormat="1" applyFont="1" applyFill="1" applyBorder="1" applyAlignment="1">
      <alignment horizontal="center" vertical="center" wrapText="1"/>
    </xf>
    <xf numFmtId="10" fontId="12" fillId="20" borderId="12" xfId="0" applyNumberFormat="1" applyFont="1" applyFill="1" applyBorder="1" applyAlignment="1">
      <alignment horizontal="center" vertical="center" wrapText="1"/>
    </xf>
    <xf numFmtId="10" fontId="12" fillId="2" borderId="12" xfId="0" applyNumberFormat="1" applyFont="1" applyFill="1" applyBorder="1" applyAlignment="1">
      <alignment horizontal="center"/>
    </xf>
    <xf numFmtId="0" fontId="12" fillId="21" borderId="12" xfId="0" applyFont="1" applyFill="1" applyBorder="1" applyAlignment="1">
      <alignment horizontal="center"/>
    </xf>
    <xf numFmtId="0" fontId="7" fillId="7" borderId="12" xfId="0" applyFont="1" applyFill="1" applyBorder="1" applyAlignment="1">
      <alignment horizontal="left" vertical="center" wrapText="1"/>
    </xf>
    <xf numFmtId="10" fontId="6" fillId="7" borderId="12" xfId="0" applyNumberFormat="1" applyFont="1" applyFill="1" applyBorder="1" applyAlignment="1">
      <alignment horizontal="right" vertical="center" wrapText="1"/>
    </xf>
    <xf numFmtId="10" fontId="6" fillId="7" borderId="22" xfId="0" applyNumberFormat="1" applyFont="1" applyFill="1" applyBorder="1" applyAlignment="1">
      <alignment horizontal="center" vertical="center" wrapText="1"/>
    </xf>
    <xf numFmtId="0" fontId="7" fillId="2" borderId="12" xfId="0" applyFont="1" applyFill="1" applyBorder="1" applyAlignment="1">
      <alignment horizontal="left" vertical="center" wrapText="1"/>
    </xf>
    <xf numFmtId="10" fontId="19" fillId="2" borderId="26" xfId="0" applyNumberFormat="1" applyFont="1" applyFill="1" applyBorder="1"/>
    <xf numFmtId="0" fontId="36" fillId="26" borderId="0" xfId="0" applyFont="1" applyFill="1" applyAlignment="1">
      <alignment horizontal="right" vertical="center" wrapText="1"/>
    </xf>
    <xf numFmtId="10" fontId="15" fillId="7" borderId="12" xfId="0" applyNumberFormat="1" applyFont="1" applyFill="1" applyBorder="1" applyAlignment="1">
      <alignment horizontal="center"/>
    </xf>
    <xf numFmtId="0" fontId="32" fillId="7" borderId="12" xfId="1" applyNumberFormat="1" applyFont="1" applyFill="1" applyBorder="1" applyAlignment="1">
      <alignment horizontal="center"/>
    </xf>
    <xf numFmtId="166" fontId="0" fillId="0" borderId="0" xfId="0" applyNumberFormat="1"/>
    <xf numFmtId="10" fontId="15" fillId="11" borderId="12" xfId="0" applyNumberFormat="1" applyFont="1" applyFill="1" applyBorder="1" applyAlignment="1">
      <alignment horizontal="center"/>
    </xf>
    <xf numFmtId="10" fontId="21" fillId="11" borderId="12" xfId="0" applyNumberFormat="1" applyFont="1" applyFill="1" applyBorder="1" applyAlignment="1">
      <alignment horizontal="center"/>
    </xf>
    <xf numFmtId="10" fontId="37" fillId="11" borderId="12" xfId="0" applyNumberFormat="1" applyFont="1" applyFill="1" applyBorder="1" applyAlignment="1">
      <alignment horizontal="center"/>
    </xf>
    <xf numFmtId="0" fontId="15" fillId="27" borderId="12" xfId="0" applyFont="1" applyFill="1" applyBorder="1" applyAlignment="1">
      <alignment horizontal="center"/>
    </xf>
    <xf numFmtId="0" fontId="32" fillId="8" borderId="12" xfId="1" applyNumberFormat="1" applyFont="1" applyFill="1" applyBorder="1" applyAlignment="1">
      <alignment horizontal="center"/>
    </xf>
    <xf numFmtId="0" fontId="32" fillId="8" borderId="12" xfId="0" applyFont="1" applyFill="1" applyBorder="1" applyAlignment="1">
      <alignment horizontal="center"/>
    </xf>
    <xf numFmtId="0" fontId="20" fillId="7" borderId="12" xfId="1" applyNumberFormat="1" applyFont="1" applyFill="1" applyBorder="1" applyAlignment="1">
      <alignment horizontal="center"/>
    </xf>
    <xf numFmtId="3" fontId="32" fillId="7" borderId="12" xfId="1" applyNumberFormat="1" applyFont="1" applyFill="1" applyBorder="1" applyAlignment="1">
      <alignment horizontal="center"/>
    </xf>
    <xf numFmtId="0" fontId="18" fillId="8" borderId="12" xfId="0" applyFont="1" applyFill="1" applyBorder="1"/>
    <xf numFmtId="10" fontId="15" fillId="8" borderId="12" xfId="0" applyNumberFormat="1" applyFont="1" applyFill="1" applyBorder="1" applyAlignment="1">
      <alignment horizontal="center"/>
    </xf>
    <xf numFmtId="10" fontId="15" fillId="27" borderId="12" xfId="0" applyNumberFormat="1" applyFont="1" applyFill="1" applyBorder="1" applyAlignment="1">
      <alignment horizontal="center"/>
    </xf>
    <xf numFmtId="10" fontId="21" fillId="27" borderId="12" xfId="0" applyNumberFormat="1" applyFont="1" applyFill="1" applyBorder="1" applyAlignment="1">
      <alignment horizontal="center"/>
    </xf>
    <xf numFmtId="10" fontId="20" fillId="2" borderId="12" xfId="1" applyNumberFormat="1" applyFont="1" applyFill="1" applyBorder="1" applyAlignment="1">
      <alignment horizontal="center"/>
    </xf>
    <xf numFmtId="165" fontId="32" fillId="2" borderId="12" xfId="1" applyNumberFormat="1" applyFont="1" applyFill="1" applyBorder="1" applyAlignment="1">
      <alignment horizontal="center"/>
    </xf>
    <xf numFmtId="0" fontId="32" fillId="2" borderId="12" xfId="1" applyNumberFormat="1" applyFont="1" applyFill="1" applyBorder="1" applyAlignment="1">
      <alignment horizontal="center"/>
    </xf>
    <xf numFmtId="10" fontId="32" fillId="2" borderId="12" xfId="1" applyNumberFormat="1" applyFont="1" applyFill="1" applyBorder="1" applyAlignment="1">
      <alignment horizontal="center"/>
    </xf>
    <xf numFmtId="2" fontId="19" fillId="7" borderId="0" xfId="0" applyNumberFormat="1" applyFont="1" applyFill="1" applyAlignment="1">
      <alignment horizontal="right"/>
    </xf>
    <xf numFmtId="0" fontId="19" fillId="7" borderId="0" xfId="1" applyNumberFormat="1" applyFont="1" applyFill="1" applyBorder="1" applyAlignment="1">
      <alignment horizontal="center"/>
    </xf>
    <xf numFmtId="0" fontId="38" fillId="0" borderId="12" xfId="3" applyFont="1" applyBorder="1" applyAlignment="1">
      <alignment horizontal="center"/>
    </xf>
    <xf numFmtId="0" fontId="39" fillId="0" borderId="12" xfId="3" applyFont="1" applyBorder="1" applyAlignment="1">
      <alignment horizontal="center"/>
    </xf>
    <xf numFmtId="0" fontId="40" fillId="0" borderId="12" xfId="3" applyFont="1" applyBorder="1" applyAlignment="1">
      <alignment wrapText="1"/>
    </xf>
    <xf numFmtId="0" fontId="41" fillId="7" borderId="12" xfId="3" applyFont="1" applyFill="1" applyBorder="1" applyAlignment="1">
      <alignment horizontal="center" wrapText="1"/>
    </xf>
    <xf numFmtId="0" fontId="42" fillId="0" borderId="12" xfId="3" applyFont="1" applyBorder="1"/>
    <xf numFmtId="0" fontId="39" fillId="0" borderId="12" xfId="3" applyFont="1" applyBorder="1"/>
    <xf numFmtId="0" fontId="38" fillId="0" borderId="12" xfId="3" applyFont="1" applyBorder="1" applyAlignment="1">
      <alignment horizontal="right"/>
    </xf>
    <xf numFmtId="0" fontId="38" fillId="28" borderId="12" xfId="3" applyFont="1" applyFill="1" applyBorder="1" applyAlignment="1" applyProtection="1">
      <alignment horizontal="center"/>
      <protection locked="0"/>
    </xf>
    <xf numFmtId="0" fontId="38" fillId="0" borderId="12" xfId="3" applyFont="1" applyBorder="1" applyAlignment="1">
      <alignment vertical="center"/>
    </xf>
    <xf numFmtId="0" fontId="12" fillId="0" borderId="12" xfId="0" applyFont="1" applyBorder="1"/>
    <xf numFmtId="0" fontId="39" fillId="0" borderId="12" xfId="3" applyFont="1" applyBorder="1" applyAlignment="1" applyProtection="1">
      <alignment vertical="center"/>
      <protection locked="0"/>
    </xf>
    <xf numFmtId="9" fontId="22" fillId="29" borderId="12" xfId="0" applyNumberFormat="1" applyFont="1" applyFill="1" applyBorder="1" applyAlignment="1">
      <alignment horizontal="left" indent="2"/>
    </xf>
    <xf numFmtId="9" fontId="22" fillId="29" borderId="12" xfId="0" applyNumberFormat="1" applyFont="1" applyFill="1" applyBorder="1" applyAlignment="1">
      <alignment horizontal="right"/>
    </xf>
    <xf numFmtId="9" fontId="22" fillId="0" borderId="12" xfId="0" applyNumberFormat="1" applyFont="1" applyBorder="1"/>
    <xf numFmtId="0" fontId="39" fillId="0" borderId="12" xfId="3" applyFont="1" applyBorder="1" applyAlignment="1">
      <alignment vertical="center"/>
    </xf>
    <xf numFmtId="0" fontId="38" fillId="29" borderId="12" xfId="3" applyFont="1" applyFill="1" applyBorder="1" applyAlignment="1">
      <alignment horizontal="left" vertical="center"/>
    </xf>
    <xf numFmtId="0" fontId="0" fillId="7" borderId="0" xfId="0" applyFill="1"/>
    <xf numFmtId="0" fontId="21" fillId="21" borderId="12" xfId="0" applyNumberFormat="1" applyFont="1" applyFill="1" applyBorder="1" applyAlignment="1">
      <alignment horizontal="center"/>
    </xf>
    <xf numFmtId="0" fontId="22" fillId="21" borderId="12" xfId="0" applyFont="1" applyFill="1" applyBorder="1" applyAlignment="1">
      <alignment horizontal="center"/>
    </xf>
    <xf numFmtId="0" fontId="23" fillId="19" borderId="12" xfId="0" applyFont="1" applyFill="1" applyBorder="1" applyAlignment="1">
      <alignment horizontal="center" vertical="center" wrapText="1"/>
    </xf>
    <xf numFmtId="0" fontId="18" fillId="17" borderId="12" xfId="0" applyFont="1" applyFill="1" applyBorder="1" applyAlignment="1">
      <alignment horizontal="center" vertical="center" wrapText="1"/>
    </xf>
    <xf numFmtId="0" fontId="30" fillId="19" borderId="12" xfId="0" applyFont="1" applyFill="1" applyBorder="1" applyAlignment="1">
      <alignment horizontal="center" vertical="center" wrapText="1"/>
    </xf>
    <xf numFmtId="0" fontId="29" fillId="16" borderId="12" xfId="0" applyFont="1" applyFill="1" applyBorder="1" applyAlignment="1">
      <alignment horizontal="left" vertical="center" wrapText="1"/>
    </xf>
    <xf numFmtId="0" fontId="22" fillId="17" borderId="12" xfId="0" applyFont="1" applyFill="1" applyBorder="1" applyAlignment="1">
      <alignment horizontal="left" vertical="center" wrapText="1"/>
    </xf>
    <xf numFmtId="0" fontId="29" fillId="18" borderId="12" xfId="0" applyFont="1" applyFill="1" applyBorder="1" applyAlignment="1">
      <alignment horizontal="left" vertical="center" wrapText="1"/>
    </xf>
    <xf numFmtId="0" fontId="29" fillId="19" borderId="12" xfId="0" applyFont="1" applyFill="1" applyBorder="1" applyAlignment="1">
      <alignment horizontal="center" vertical="center" wrapText="1"/>
    </xf>
    <xf numFmtId="0" fontId="29" fillId="19" borderId="22" xfId="0" applyFont="1" applyFill="1" applyBorder="1" applyAlignment="1">
      <alignment horizontal="center" vertical="center" wrapText="1"/>
    </xf>
    <xf numFmtId="0" fontId="17" fillId="7" borderId="12" xfId="0" applyFont="1" applyFill="1" applyBorder="1" applyAlignment="1">
      <alignment horizontal="left" vertical="center" wrapText="1"/>
    </xf>
    <xf numFmtId="0" fontId="22" fillId="9" borderId="12" xfId="0" applyFont="1" applyFill="1" applyBorder="1" applyAlignment="1">
      <alignment horizontal="center" vertical="center" wrapText="1"/>
    </xf>
    <xf numFmtId="0" fontId="22" fillId="9" borderId="12" xfId="0" applyFont="1" applyFill="1" applyBorder="1" applyAlignment="1">
      <alignment horizontal="center" vertical="center" wrapText="1"/>
    </xf>
    <xf numFmtId="0" fontId="22" fillId="9" borderId="20" xfId="0" applyFont="1" applyFill="1" applyBorder="1" applyAlignment="1">
      <alignment horizontal="center" vertical="center" wrapText="1"/>
    </xf>
    <xf numFmtId="0" fontId="22" fillId="9" borderId="24" xfId="0" applyFont="1" applyFill="1" applyBorder="1" applyAlignment="1">
      <alignment horizontal="center" vertical="center" wrapText="1"/>
    </xf>
    <xf numFmtId="0" fontId="22" fillId="9" borderId="0" xfId="0" applyFont="1" applyFill="1" applyBorder="1" applyAlignment="1">
      <alignment horizontal="center" vertical="center" wrapText="1"/>
    </xf>
    <xf numFmtId="0" fontId="0" fillId="9" borderId="0" xfId="0" applyFill="1" applyAlignment="1">
      <alignment horizontal="center" vertical="center"/>
    </xf>
    <xf numFmtId="0" fontId="22" fillId="9" borderId="22" xfId="0" applyFont="1" applyFill="1" applyBorder="1" applyAlignment="1">
      <alignment horizontal="center" vertical="center" wrapText="1"/>
    </xf>
    <xf numFmtId="0" fontId="22" fillId="9" borderId="22" xfId="0" applyFont="1" applyFill="1" applyBorder="1" applyAlignment="1">
      <alignment horizontal="center" vertical="center" wrapText="1"/>
    </xf>
    <xf numFmtId="0" fontId="0" fillId="9" borderId="12" xfId="0" applyFill="1" applyBorder="1" applyAlignment="1">
      <alignment horizontal="center" vertical="center"/>
    </xf>
    <xf numFmtId="0" fontId="22" fillId="9" borderId="27" xfId="0" applyFont="1" applyFill="1" applyBorder="1" applyAlignment="1">
      <alignment horizontal="center" vertical="center" wrapText="1"/>
    </xf>
    <xf numFmtId="0" fontId="23" fillId="30" borderId="12" xfId="0" applyFont="1" applyFill="1" applyBorder="1" applyAlignment="1">
      <alignment horizontal="center" vertical="center" wrapText="1"/>
    </xf>
    <xf numFmtId="0" fontId="43" fillId="30" borderId="12" xfId="0" applyFont="1" applyFill="1" applyBorder="1" applyAlignment="1">
      <alignment horizontal="center" vertical="center" wrapText="1"/>
    </xf>
    <xf numFmtId="0" fontId="23" fillId="31" borderId="12" xfId="0" applyFont="1" applyFill="1" applyBorder="1" applyAlignment="1">
      <alignment horizontal="center" vertical="center" wrapText="1"/>
    </xf>
    <xf numFmtId="0" fontId="21" fillId="17" borderId="12" xfId="0" applyFont="1" applyFill="1" applyBorder="1" applyAlignment="1">
      <alignment horizontal="left" vertical="center" wrapText="1"/>
    </xf>
    <xf numFmtId="0" fontId="25" fillId="0" borderId="28" xfId="0" applyFont="1" applyBorder="1" applyAlignment="1">
      <alignment horizontal="center" vertical="center" wrapText="1"/>
    </xf>
    <xf numFmtId="0" fontId="19" fillId="9" borderId="1" xfId="0" applyFont="1" applyFill="1" applyBorder="1" applyAlignment="1">
      <alignment horizontal="center" vertical="center"/>
    </xf>
    <xf numFmtId="0" fontId="20" fillId="7" borderId="13" xfId="0" applyFont="1" applyFill="1" applyBorder="1" applyAlignment="1">
      <alignment horizontal="center"/>
    </xf>
    <xf numFmtId="0" fontId="19" fillId="9" borderId="28" xfId="0" applyFont="1" applyFill="1" applyBorder="1" applyAlignment="1">
      <alignment horizontal="center" vertical="center" wrapText="1"/>
    </xf>
    <xf numFmtId="0" fontId="43" fillId="30" borderId="28" xfId="0" applyFont="1" applyFill="1" applyBorder="1" applyAlignment="1">
      <alignment horizontal="center" vertical="center" wrapText="1"/>
    </xf>
    <xf numFmtId="0" fontId="19" fillId="7" borderId="24" xfId="0" applyFont="1" applyFill="1" applyBorder="1" applyAlignment="1">
      <alignment horizontal="center" vertical="center" wrapText="1"/>
    </xf>
    <xf numFmtId="0" fontId="43" fillId="19" borderId="28" xfId="0" applyFont="1" applyFill="1" applyBorder="1" applyAlignment="1">
      <alignment horizontal="center" vertical="center" wrapText="1"/>
    </xf>
    <xf numFmtId="0" fontId="29" fillId="16" borderId="12" xfId="0" applyFont="1" applyFill="1" applyBorder="1" applyAlignment="1">
      <alignment horizontal="center" vertical="center" wrapText="1"/>
    </xf>
    <xf numFmtId="0" fontId="22" fillId="17" borderId="12" xfId="0" applyFont="1" applyFill="1" applyBorder="1" applyAlignment="1">
      <alignment horizontal="center" vertical="center" wrapText="1"/>
    </xf>
    <xf numFmtId="0" fontId="29" fillId="18" borderId="12" xfId="0" applyFont="1" applyFill="1" applyBorder="1" applyAlignment="1">
      <alignment horizontal="center" vertical="center" wrapText="1"/>
    </xf>
    <xf numFmtId="0" fontId="22" fillId="9" borderId="18" xfId="0" applyFont="1" applyFill="1" applyBorder="1" applyAlignment="1">
      <alignment horizontal="center" vertical="center"/>
    </xf>
    <xf numFmtId="0" fontId="29" fillId="16" borderId="19" xfId="0" applyFont="1" applyFill="1" applyBorder="1" applyAlignment="1">
      <alignment horizontal="center" vertical="center" wrapText="1"/>
    </xf>
    <xf numFmtId="0" fontId="22" fillId="17" borderId="19" xfId="0" applyFont="1" applyFill="1" applyBorder="1" applyAlignment="1">
      <alignment horizontal="center" vertical="center" wrapText="1"/>
    </xf>
    <xf numFmtId="0" fontId="29" fillId="18" borderId="19" xfId="0" applyFont="1" applyFill="1" applyBorder="1" applyAlignment="1">
      <alignment horizontal="center" vertical="center" wrapText="1"/>
    </xf>
    <xf numFmtId="0" fontId="22" fillId="10" borderId="20" xfId="0" applyFont="1" applyFill="1" applyBorder="1" applyAlignment="1">
      <alignment wrapText="1"/>
    </xf>
    <xf numFmtId="0" fontId="29" fillId="16" borderId="18" xfId="0" applyFont="1" applyFill="1" applyBorder="1" applyAlignment="1">
      <alignment horizontal="center" vertical="center" wrapText="1"/>
    </xf>
    <xf numFmtId="0" fontId="45" fillId="0" borderId="0" xfId="2" applyFont="1"/>
    <xf numFmtId="0" fontId="44" fillId="0" borderId="0" xfId="2" applyFont="1" applyAlignment="1"/>
  </cellXfs>
  <cellStyles count="5">
    <cellStyle name="Hyperlink" xfId="2" builtinId="8"/>
    <cellStyle name="Hyperlink 2" xfId="4" xr:uid="{711EE784-B685-444B-9B55-080E220876CF}"/>
    <cellStyle name="Normal" xfId="0" builtinId="0"/>
    <cellStyle name="Normal 2" xfId="3" xr:uid="{A0D8F699-4861-44BE-95FB-017C47EB860D}"/>
    <cellStyle name="Percent" xfId="1" builtinId="5"/>
  </cellStyles>
  <dxfs count="0"/>
  <tableStyles count="0" defaultTableStyle="TableStyleMedium2" defaultPivotStyle="PivotStyleLight16"/>
  <colors>
    <mruColors>
      <color rgb="FFA7253F"/>
      <color rgb="FF60636B"/>
      <color rgb="FF017C75"/>
      <color rgb="FFD3B257"/>
      <color rgb="FF004071"/>
      <color rgb="FF007AAE"/>
      <color rgb="FF993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167640</xdr:rowOff>
    </xdr:from>
    <xdr:to>
      <xdr:col>11</xdr:col>
      <xdr:colOff>320040</xdr:colOff>
      <xdr:row>18</xdr:row>
      <xdr:rowOff>0</xdr:rowOff>
    </xdr:to>
    <xdr:sp macro="" textlink="">
      <xdr:nvSpPr>
        <xdr:cNvPr id="2" name="TextBox 1">
          <a:extLst>
            <a:ext uri="{FF2B5EF4-FFF2-40B4-BE49-F238E27FC236}">
              <a16:creationId xmlns:a16="http://schemas.microsoft.com/office/drawing/2014/main" id="{FAF4AB92-CDD0-4E83-8CED-3850D748DA00}"/>
            </a:ext>
          </a:extLst>
        </xdr:cNvPr>
        <xdr:cNvSpPr txBox="1"/>
      </xdr:nvSpPr>
      <xdr:spPr>
        <a:xfrm>
          <a:off x="0" y="167640"/>
          <a:ext cx="8340090" cy="3270885"/>
        </a:xfrm>
        <a:prstGeom prst="rect">
          <a:avLst/>
        </a:prstGeom>
        <a:solidFill>
          <a:schemeClr val="accent5">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400" b="1" u="none">
              <a:solidFill>
                <a:sysClr val="windowText" lastClr="000000"/>
              </a:solidFill>
              <a:effectLst/>
              <a:latin typeface="Fira Sans" panose="020B0503050000020004" pitchFamily="34" charset="0"/>
              <a:cs typeface="Times New Roman" panose="02020603050405020304" pitchFamily="18" charset="0"/>
            </a:rPr>
            <a:t>Annual Performance Results and Targets </a:t>
          </a:r>
        </a:p>
        <a:p>
          <a:pPr algn="ctr"/>
          <a:endParaRPr lang="en-US" sz="1400" b="1" u="none">
            <a:solidFill>
              <a:sysClr val="windowText" lastClr="000000"/>
            </a:solidFill>
            <a:effectLst/>
            <a:latin typeface="Fira Sans" panose="020B0503050000020004" pitchFamily="34" charset="0"/>
            <a:cs typeface="Times New Roman" panose="02020603050405020304" pitchFamily="18" charset="0"/>
          </a:endParaRPr>
        </a:p>
        <a:p>
          <a:pPr marL="457200" marR="457200"/>
          <a:r>
            <a:rPr lang="en-US" sz="1400" b="1" u="none">
              <a:solidFill>
                <a:sysClr val="windowText" lastClr="000000"/>
              </a:solidFill>
              <a:effectLst/>
              <a:latin typeface="Fira Sans" panose="020B0503050000020004" pitchFamily="34" charset="0"/>
              <a:cs typeface="Times New Roman" panose="02020603050405020304" pitchFamily="18" charset="0"/>
            </a:rPr>
            <a:t>Indicator 1:</a:t>
          </a:r>
          <a:r>
            <a:rPr lang="en-US" sz="1400" u="none">
              <a:solidFill>
                <a:sysClr val="windowText" lastClr="000000"/>
              </a:solidFill>
              <a:effectLst/>
              <a:latin typeface="Fira Sans" panose="020B0503050000020004" pitchFamily="34" charset="0"/>
              <a:cs typeface="Times New Roman" panose="02020603050405020304" pitchFamily="18" charset="0"/>
            </a:rPr>
            <a:t> Percent of youth with IEPs graduating from high school with a regular diploma. </a:t>
          </a:r>
          <a:br>
            <a:rPr lang="en-US" sz="1400" u="none">
              <a:solidFill>
                <a:sysClr val="windowText" lastClr="000000"/>
              </a:solidFill>
              <a:effectLst/>
              <a:latin typeface="Fira Sans" panose="020B0503050000020004" pitchFamily="34" charset="0"/>
              <a:cs typeface="Times New Roman" panose="02020603050405020304" pitchFamily="18" charset="0"/>
            </a:rPr>
          </a:br>
          <a:br>
            <a:rPr lang="en-US" sz="1400" u="none">
              <a:solidFill>
                <a:sysClr val="windowText" lastClr="000000"/>
              </a:solidFill>
              <a:effectLst/>
              <a:latin typeface="Fira Sans" panose="020B0503050000020004" pitchFamily="34" charset="0"/>
              <a:cs typeface="Times New Roman" panose="02020603050405020304" pitchFamily="18" charset="0"/>
            </a:rPr>
          </a:br>
          <a:r>
            <a:rPr lang="en-US" sz="1400" u="none">
              <a:solidFill>
                <a:sysClr val="windowText" lastClr="000000"/>
              </a:solidFill>
              <a:effectLst/>
              <a:latin typeface="Fira Sans" panose="020B0503050000020004" pitchFamily="34" charset="0"/>
              <a:cs typeface="Times New Roman" panose="02020603050405020304" pitchFamily="18" charset="0"/>
            </a:rPr>
            <a:t>The graduation percentage is number of students with IEPs who earned a regular diploma divided by the sum of the total number of students with IEPs who were enrolled</a:t>
          </a:r>
          <a:r>
            <a:rPr lang="en-US" sz="1400" u="none" baseline="0">
              <a:solidFill>
                <a:sysClr val="windowText" lastClr="000000"/>
              </a:solidFill>
              <a:effectLst/>
              <a:latin typeface="Fira Sans" panose="020B0503050000020004" pitchFamily="34" charset="0"/>
              <a:cs typeface="Times New Roman" panose="02020603050405020304" pitchFamily="18" charset="0"/>
            </a:rPr>
            <a:t> at the beginning of the reporting period and who exited with a regular high school diploma, an alternate high school diploma, reached maximum age, or dropped out</a:t>
          </a:r>
          <a:r>
            <a:rPr lang="en-US" sz="1400" u="none">
              <a:solidFill>
                <a:sysClr val="windowText" lastClr="000000"/>
              </a:solidFill>
              <a:effectLst/>
              <a:latin typeface="Fira Sans" panose="020B0503050000020004" pitchFamily="34" charset="0"/>
              <a:cs typeface="Times New Roman" panose="02020603050405020304" pitchFamily="18" charset="0"/>
            </a:rPr>
            <a:t>. </a:t>
          </a:r>
          <a:br>
            <a:rPr lang="en-US" sz="1400" u="none">
              <a:solidFill>
                <a:sysClr val="windowText" lastClr="000000"/>
              </a:solidFill>
              <a:effectLst/>
              <a:latin typeface="Fira Sans" panose="020B0503050000020004" pitchFamily="34" charset="0"/>
              <a:cs typeface="Times New Roman" panose="02020603050405020304" pitchFamily="18" charset="0"/>
            </a:rPr>
          </a:br>
          <a:br>
            <a:rPr lang="en-US" sz="1400" u="none">
              <a:solidFill>
                <a:sysClr val="windowText" lastClr="000000"/>
              </a:solidFill>
              <a:effectLst/>
              <a:latin typeface="Fira Sans" panose="020B0503050000020004" pitchFamily="34" charset="0"/>
              <a:cs typeface="Times New Roman" panose="02020603050405020304" pitchFamily="18" charset="0"/>
            </a:rPr>
          </a:br>
          <a:r>
            <a:rPr lang="en-US" sz="1400" b="1" i="1" u="none">
              <a:solidFill>
                <a:sysClr val="windowText" lastClr="000000"/>
              </a:solidFill>
              <a:effectLst/>
              <a:latin typeface="Fira Sans" panose="020B0503050000020004" pitchFamily="34" charset="0"/>
              <a:cs typeface="Times New Roman" panose="02020603050405020304" pitchFamily="18" charset="0"/>
            </a:rPr>
            <a:t>Target: At least</a:t>
          </a:r>
          <a:r>
            <a:rPr lang="en-US" sz="1400" b="1" i="1" u="none" baseline="0">
              <a:solidFill>
                <a:sysClr val="windowText" lastClr="000000"/>
              </a:solidFill>
              <a:effectLst/>
              <a:latin typeface="Fira Sans" panose="020B0503050000020004" pitchFamily="34" charset="0"/>
              <a:cs typeface="Times New Roman" panose="02020603050405020304" pitchFamily="18" charset="0"/>
            </a:rPr>
            <a:t> 84.21</a:t>
          </a:r>
          <a:r>
            <a:rPr lang="en-US" sz="1400" b="1" i="1" u="none">
              <a:solidFill>
                <a:sysClr val="windowText" lastClr="000000"/>
              </a:solidFill>
              <a:effectLst/>
              <a:latin typeface="Fira Sans" panose="020B0503050000020004" pitchFamily="34" charset="0"/>
              <a:cs typeface="Times New Roman" panose="02020603050405020304" pitchFamily="18" charset="0"/>
            </a:rPr>
            <a:t>% of youth with IEPs graduated from</a:t>
          </a:r>
          <a:r>
            <a:rPr lang="en-US" sz="1400" b="1" i="1" u="none" baseline="0">
              <a:solidFill>
                <a:sysClr val="windowText" lastClr="000000"/>
              </a:solidFill>
              <a:effectLst/>
              <a:latin typeface="Fira Sans" panose="020B0503050000020004" pitchFamily="34" charset="0"/>
              <a:cs typeface="Times New Roman" panose="02020603050405020304" pitchFamily="18" charset="0"/>
            </a:rPr>
            <a:t> high school</a:t>
          </a:r>
          <a:r>
            <a:rPr lang="en-US" sz="1400" b="1" i="1" u="none">
              <a:solidFill>
                <a:sysClr val="windowText" lastClr="000000"/>
              </a:solidFill>
              <a:effectLst/>
              <a:latin typeface="Fira Sans" panose="020B0503050000020004" pitchFamily="34" charset="0"/>
              <a:cs typeface="Times New Roman" panose="02020603050405020304" pitchFamily="18" charset="0"/>
            </a:rPr>
            <a:t> with a regular diploma. </a:t>
          </a:r>
          <a:br>
            <a:rPr lang="en-US" sz="1400" u="none">
              <a:solidFill>
                <a:sysClr val="windowText" lastClr="000000"/>
              </a:solidFill>
              <a:effectLst/>
              <a:latin typeface="Fira Sans" panose="020B0503050000020004" pitchFamily="34" charset="0"/>
              <a:cs typeface="Times New Roman" panose="02020603050405020304" pitchFamily="18" charset="0"/>
            </a:rPr>
          </a:br>
          <a:br>
            <a:rPr lang="en-US" sz="1400" u="none">
              <a:solidFill>
                <a:sysClr val="windowText" lastClr="000000"/>
              </a:solidFill>
              <a:effectLst/>
              <a:latin typeface="Fira Sans" panose="020B0503050000020004" pitchFamily="34" charset="0"/>
              <a:cs typeface="Times New Roman" panose="02020603050405020304" pitchFamily="18" charset="0"/>
            </a:rPr>
          </a:br>
          <a:r>
            <a:rPr lang="en-US" sz="1400" b="1" u="none">
              <a:solidFill>
                <a:sysClr val="windowText" lastClr="000000"/>
              </a:solidFill>
              <a:effectLst/>
              <a:latin typeface="Fira Sans" panose="020B0503050000020004" pitchFamily="34" charset="0"/>
              <a:cs typeface="Times New Roman" panose="02020603050405020304" pitchFamily="18" charset="0"/>
            </a:rPr>
            <a:t>Note:  Graduation data are lagged by one year per SPP/APR measurement table specifications</a:t>
          </a:r>
          <a:r>
            <a:rPr lang="en-US" sz="1400" u="none">
              <a:solidFill>
                <a:sysClr val="windowText" lastClr="000000"/>
              </a:solidFill>
              <a:effectLst/>
              <a:latin typeface="Fira Sans" panose="020B0503050000020004" pitchFamily="34" charset="0"/>
              <a:cs typeface="Times New Roman" panose="02020603050405020304" pitchFamily="18" charset="0"/>
            </a:rPr>
            <a:t>. (2020-2021)</a:t>
          </a:r>
        </a:p>
        <a:p>
          <a:endParaRPr lang="en-US" sz="11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9525</xdr:colOff>
      <xdr:row>0</xdr:row>
      <xdr:rowOff>9526</xdr:rowOff>
    </xdr:from>
    <xdr:to>
      <xdr:col>12</xdr:col>
      <xdr:colOff>1028700</xdr:colOff>
      <xdr:row>22</xdr:row>
      <xdr:rowOff>180975</xdr:rowOff>
    </xdr:to>
    <xdr:sp macro="" textlink="">
      <xdr:nvSpPr>
        <xdr:cNvPr id="2" name="TextBox 1">
          <a:extLst>
            <a:ext uri="{FF2B5EF4-FFF2-40B4-BE49-F238E27FC236}">
              <a16:creationId xmlns:a16="http://schemas.microsoft.com/office/drawing/2014/main" id="{CE76E271-762B-482F-9BAD-7B0657CDD54B}"/>
            </a:ext>
          </a:extLst>
        </xdr:cNvPr>
        <xdr:cNvSpPr txBox="1"/>
      </xdr:nvSpPr>
      <xdr:spPr>
        <a:xfrm>
          <a:off x="9525" y="9526"/>
          <a:ext cx="12496800" cy="4371974"/>
        </a:xfrm>
        <a:prstGeom prst="rect">
          <a:avLst/>
        </a:prstGeom>
        <a:solidFill>
          <a:schemeClr val="accent5">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400" b="1" u="none">
              <a:solidFill>
                <a:sysClr val="windowText" lastClr="000000"/>
              </a:solidFill>
              <a:effectLst/>
              <a:latin typeface="Fira Sans" panose="020B0503050000020004" pitchFamily="34" charset="0"/>
              <a:cs typeface="Times New Roman" panose="02020603050405020304" pitchFamily="18" charset="0"/>
            </a:rPr>
            <a:t>Annual Performance Results and Targets</a:t>
          </a:r>
        </a:p>
        <a:p>
          <a:pPr algn="ctr"/>
          <a:endParaRPr lang="en-US" sz="1400" b="1" u="none">
            <a:solidFill>
              <a:sysClr val="windowText" lastClr="000000"/>
            </a:solidFill>
            <a:effectLst/>
            <a:latin typeface="Fira Sans" panose="020B0503050000020004" pitchFamily="34" charset="0"/>
            <a:cs typeface="Times New Roman" panose="02020603050405020304" pitchFamily="18" charset="0"/>
          </a:endParaRPr>
        </a:p>
        <a:p>
          <a:r>
            <a:rPr lang="en-US" sz="1200" b="1">
              <a:solidFill>
                <a:schemeClr val="dk1"/>
              </a:solidFill>
              <a:effectLst/>
              <a:latin typeface="Fira Sans" panose="020B0503050000020004" pitchFamily="34" charset="0"/>
              <a:ea typeface="+mn-ea"/>
              <a:cs typeface="Times New Roman" panose="02020603050405020304" pitchFamily="18" charset="0"/>
            </a:rPr>
            <a:t>Indicator 7 </a:t>
          </a:r>
          <a:r>
            <a:rPr lang="en-US" sz="1200" b="0">
              <a:solidFill>
                <a:schemeClr val="dk1"/>
              </a:solidFill>
              <a:effectLst/>
              <a:latin typeface="Fira Sans" panose="020B0503050000020004" pitchFamily="34" charset="0"/>
              <a:ea typeface="+mn-ea"/>
              <a:cs typeface="Times New Roman" panose="02020603050405020304" pitchFamily="18" charset="0"/>
            </a:rPr>
            <a:t>- Percent of preschool children aged 3 through 5 with IEPs who demonstrate improved: </a:t>
          </a:r>
        </a:p>
        <a:p>
          <a:endParaRPr lang="en-US" sz="800" b="0">
            <a:solidFill>
              <a:schemeClr val="dk1"/>
            </a:solidFill>
            <a:effectLst/>
            <a:latin typeface="Fira Sans" panose="020B0503050000020004" pitchFamily="34" charset="0"/>
            <a:ea typeface="+mn-ea"/>
            <a:cs typeface="Times New Roman" panose="02020603050405020304" pitchFamily="18" charset="0"/>
          </a:endParaRPr>
        </a:p>
        <a:p>
          <a:r>
            <a:rPr lang="en-US" sz="1200" b="1">
              <a:solidFill>
                <a:schemeClr val="dk1"/>
              </a:solidFill>
              <a:effectLst/>
              <a:latin typeface="Fira Sans" panose="020B0503050000020004" pitchFamily="34" charset="0"/>
              <a:ea typeface="+mn-ea"/>
              <a:cs typeface="Times New Roman" panose="02020603050405020304" pitchFamily="18" charset="0"/>
            </a:rPr>
            <a:t>A: Positive social-emotional skills (including social relationships); </a:t>
          </a:r>
        </a:p>
        <a:p>
          <a:pPr marL="0" marR="0" lvl="0" indent="0" defTabSz="914400" eaLnBrk="1" fontAlgn="auto" latinLnBrk="0" hangingPunct="1">
            <a:lnSpc>
              <a:spcPct val="100000"/>
            </a:lnSpc>
            <a:spcBef>
              <a:spcPts val="0"/>
            </a:spcBef>
            <a:spcAft>
              <a:spcPts val="0"/>
            </a:spcAft>
            <a:buClrTx/>
            <a:buSzTx/>
            <a:buFontTx/>
            <a:buNone/>
            <a:tabLst/>
            <a:defRPr/>
          </a:pPr>
          <a:r>
            <a:rPr lang="en-US" sz="1200" b="1" i="1">
              <a:solidFill>
                <a:schemeClr val="dk1"/>
              </a:solidFill>
              <a:effectLst/>
              <a:latin typeface="Fira Sans" panose="020B0503050000020004" pitchFamily="34" charset="0"/>
              <a:ea typeface="+mn-ea"/>
              <a:cs typeface="+mn-cs"/>
            </a:rPr>
            <a:t>	Target A1: </a:t>
          </a:r>
          <a:r>
            <a:rPr lang="en-US" sz="1200" b="0" i="1">
              <a:solidFill>
                <a:schemeClr val="dk1"/>
              </a:solidFill>
              <a:effectLst/>
              <a:latin typeface="Fira Sans" panose="020B0503050000020004" pitchFamily="34" charset="0"/>
              <a:ea typeface="+mn-ea"/>
              <a:cs typeface="+mn-cs"/>
            </a:rPr>
            <a:t>Of those children who entered or exited the program below age expectations in Outcome A, the percent who substantially increased their rate of growth by 	the time they turned 6 years of age or exited the program</a:t>
          </a:r>
          <a:r>
            <a:rPr lang="en-US" sz="1200" b="0" i="1" baseline="0">
              <a:solidFill>
                <a:schemeClr val="dk1"/>
              </a:solidFill>
              <a:effectLst/>
              <a:latin typeface="Fira Sans" panose="020B0503050000020004" pitchFamily="34" charset="0"/>
              <a:ea typeface="+mn-ea"/>
              <a:cs typeface="+mn-cs"/>
            </a:rPr>
            <a:t> is 85% or more.</a:t>
          </a:r>
          <a:r>
            <a:rPr lang="en-US" sz="1200" b="0">
              <a:solidFill>
                <a:schemeClr val="dk1"/>
              </a:solidFill>
              <a:effectLst/>
              <a:latin typeface="Fira Sans" panose="020B0503050000020004" pitchFamily="34" charset="0"/>
              <a:ea typeface="+mn-ea"/>
              <a:cs typeface="+mn-cs"/>
            </a:rPr>
            <a:t> </a:t>
          </a:r>
        </a:p>
        <a:p>
          <a:pPr marL="0" marR="0" lvl="0" indent="0" defTabSz="914400" eaLnBrk="1" fontAlgn="auto" latinLnBrk="0" hangingPunct="1">
            <a:lnSpc>
              <a:spcPct val="100000"/>
            </a:lnSpc>
            <a:spcBef>
              <a:spcPts val="0"/>
            </a:spcBef>
            <a:spcAft>
              <a:spcPts val="0"/>
            </a:spcAft>
            <a:buClrTx/>
            <a:buSzTx/>
            <a:buFontTx/>
            <a:buNone/>
            <a:tabLst/>
            <a:defRPr/>
          </a:pPr>
          <a:endParaRPr lang="en-US" sz="800">
            <a:effectLst/>
            <a:latin typeface="Fira Sans" panose="020B05030500000200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200" b="1" i="1" u="none" strike="noStrike" kern="0" cap="none" spc="0" normalizeH="0" baseline="0" noProof="0">
              <a:ln>
                <a:noFill/>
              </a:ln>
              <a:solidFill>
                <a:prstClr val="black"/>
              </a:solidFill>
              <a:effectLst/>
              <a:uLnTx/>
              <a:uFillTx/>
              <a:latin typeface="Fira Sans" panose="020B0503050000020004" pitchFamily="34" charset="0"/>
              <a:ea typeface="+mn-ea"/>
              <a:cs typeface="+mn-cs"/>
            </a:rPr>
            <a:t>	Target A2: </a:t>
          </a:r>
          <a:r>
            <a:rPr kumimoji="0" lang="en-US" sz="1200" b="0" i="1" u="none" strike="noStrike" kern="0" cap="none" spc="0" normalizeH="0" baseline="0" noProof="0">
              <a:ln>
                <a:noFill/>
              </a:ln>
              <a:solidFill>
                <a:prstClr val="black"/>
              </a:solidFill>
              <a:effectLst/>
              <a:uLnTx/>
              <a:uFillTx/>
              <a:latin typeface="Fira Sans" panose="020B0503050000020004" pitchFamily="34" charset="0"/>
              <a:ea typeface="+mn-ea"/>
              <a:cs typeface="+mn-cs"/>
            </a:rPr>
            <a:t>The percent of preschool children who were functioning within age expectations in Outcome A by the time they turned 6 years of age or exited the program 	is 64.4% or more.</a:t>
          </a:r>
          <a:r>
            <a:rPr kumimoji="0" lang="en-US" sz="1200" b="0" i="0" u="none" strike="noStrike" kern="0" cap="none" spc="0" normalizeH="0" baseline="0" noProof="0">
              <a:ln>
                <a:noFill/>
              </a:ln>
              <a:solidFill>
                <a:prstClr val="black"/>
              </a:solidFill>
              <a:effectLst/>
              <a:uLnTx/>
              <a:uFillTx/>
              <a:latin typeface="Fira Sans" panose="020B0503050000020004" pitchFamily="34" charset="0"/>
              <a:ea typeface="+mn-ea"/>
              <a:cs typeface="+mn-cs"/>
            </a:rPr>
            <a:t> </a:t>
          </a:r>
        </a:p>
        <a:p>
          <a:endParaRPr lang="en-US" sz="800" b="0">
            <a:solidFill>
              <a:schemeClr val="dk1"/>
            </a:solidFill>
            <a:effectLst/>
            <a:latin typeface="Fira Sans" panose="020B0503050000020004" pitchFamily="34" charset="0"/>
            <a:ea typeface="+mn-ea"/>
            <a:cs typeface="Times New Roman" panose="02020603050405020304" pitchFamily="18" charset="0"/>
          </a:endParaRPr>
        </a:p>
        <a:p>
          <a:r>
            <a:rPr lang="en-US" sz="1200" b="1">
              <a:solidFill>
                <a:schemeClr val="dk1"/>
              </a:solidFill>
              <a:effectLst/>
              <a:latin typeface="Fira Sans" panose="020B0503050000020004" pitchFamily="34" charset="0"/>
              <a:ea typeface="+mn-ea"/>
              <a:cs typeface="Times New Roman" panose="02020603050405020304" pitchFamily="18" charset="0"/>
            </a:rPr>
            <a:t>B: Acquisition and use of knowledge and skills (including early language/ communication and early literacy); and </a:t>
          </a:r>
        </a:p>
        <a:p>
          <a:pPr marL="0" marR="0" lvl="0" indent="0" defTabSz="914400" eaLnBrk="1" fontAlgn="auto" latinLnBrk="0" hangingPunct="1">
            <a:lnSpc>
              <a:spcPct val="100000"/>
            </a:lnSpc>
            <a:spcBef>
              <a:spcPts val="0"/>
            </a:spcBef>
            <a:spcAft>
              <a:spcPts val="0"/>
            </a:spcAft>
            <a:buClrTx/>
            <a:buSzTx/>
            <a:buFontTx/>
            <a:buNone/>
            <a:tabLst/>
            <a:defRPr/>
          </a:pPr>
          <a:r>
            <a:rPr lang="en-US" sz="1200" b="1" i="1">
              <a:solidFill>
                <a:schemeClr val="dk1"/>
              </a:solidFill>
              <a:effectLst/>
              <a:latin typeface="Fira Sans" panose="020B0503050000020004" pitchFamily="34" charset="0"/>
              <a:ea typeface="+mn-ea"/>
              <a:cs typeface="+mn-cs"/>
            </a:rPr>
            <a:t>	Target B1: </a:t>
          </a:r>
          <a:r>
            <a:rPr lang="en-US" sz="1200" b="0" i="1">
              <a:solidFill>
                <a:schemeClr val="dk1"/>
              </a:solidFill>
              <a:effectLst/>
              <a:latin typeface="Fira Sans" panose="020B0503050000020004" pitchFamily="34" charset="0"/>
              <a:ea typeface="+mn-ea"/>
              <a:cs typeface="+mn-cs"/>
            </a:rPr>
            <a:t>Of those children who entered or exited the program below age expectations in Outcome B, the percent who substantially increased their rate of growth by 	the time they turned 6 years of age or exited the program</a:t>
          </a:r>
          <a:r>
            <a:rPr lang="en-US" sz="1200" b="0" i="1" baseline="0">
              <a:solidFill>
                <a:schemeClr val="dk1"/>
              </a:solidFill>
              <a:effectLst/>
              <a:latin typeface="Fira Sans" panose="020B0503050000020004" pitchFamily="34" charset="0"/>
              <a:ea typeface="+mn-ea"/>
              <a:cs typeface="+mn-cs"/>
            </a:rPr>
            <a:t> is 84% or more.</a:t>
          </a:r>
          <a:r>
            <a:rPr lang="en-US" sz="1200" b="0">
              <a:solidFill>
                <a:schemeClr val="dk1"/>
              </a:solidFill>
              <a:effectLst/>
              <a:latin typeface="Fira Sans" panose="020B0503050000020004" pitchFamily="34" charset="0"/>
              <a:ea typeface="+mn-ea"/>
              <a:cs typeface="+mn-cs"/>
            </a:rPr>
            <a:t> </a:t>
          </a:r>
        </a:p>
        <a:p>
          <a:pPr marL="0" marR="0" lvl="0" indent="0" defTabSz="914400" eaLnBrk="1" fontAlgn="auto" latinLnBrk="0" hangingPunct="1">
            <a:lnSpc>
              <a:spcPct val="100000"/>
            </a:lnSpc>
            <a:spcBef>
              <a:spcPts val="0"/>
            </a:spcBef>
            <a:spcAft>
              <a:spcPts val="0"/>
            </a:spcAft>
            <a:buClrTx/>
            <a:buSzTx/>
            <a:buFontTx/>
            <a:buNone/>
            <a:tabLst/>
            <a:defRPr/>
          </a:pPr>
          <a:endParaRPr lang="en-US" sz="800">
            <a:solidFill>
              <a:schemeClr val="dk1"/>
            </a:solidFill>
            <a:effectLst/>
            <a:latin typeface="Fira Sans" panose="020B0503050000020004" pitchFamily="34" charset="0"/>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200" b="1" i="1" u="none" strike="noStrike" kern="0" cap="none" spc="0" normalizeH="0" baseline="0" noProof="0">
              <a:ln>
                <a:noFill/>
              </a:ln>
              <a:solidFill>
                <a:prstClr val="black"/>
              </a:solidFill>
              <a:effectLst/>
              <a:uLnTx/>
              <a:uFillTx/>
              <a:latin typeface="Fira Sans" panose="020B0503050000020004" pitchFamily="34" charset="0"/>
              <a:ea typeface="+mn-ea"/>
              <a:cs typeface="+mn-cs"/>
            </a:rPr>
            <a:t>	Target B2: </a:t>
          </a:r>
          <a:r>
            <a:rPr kumimoji="0" lang="en-US" sz="1200" b="0" i="1" u="none" strike="noStrike" kern="0" cap="none" spc="0" normalizeH="0" baseline="0" noProof="0">
              <a:ln>
                <a:noFill/>
              </a:ln>
              <a:solidFill>
                <a:prstClr val="black"/>
              </a:solidFill>
              <a:effectLst/>
              <a:uLnTx/>
              <a:uFillTx/>
              <a:latin typeface="Fira Sans" panose="020B0503050000020004" pitchFamily="34" charset="0"/>
              <a:ea typeface="+mn-ea"/>
              <a:cs typeface="+mn-cs"/>
            </a:rPr>
            <a:t>The percent of preschool children who were functioning within age expectations in Outcome B by the time they turned 6 years of age or exited the program 	is 63% or more.</a:t>
          </a:r>
          <a:r>
            <a:rPr kumimoji="0" lang="en-US" sz="1200" b="0" i="0" u="none" strike="noStrike" kern="0" cap="none" spc="0" normalizeH="0" baseline="0" noProof="0">
              <a:ln>
                <a:noFill/>
              </a:ln>
              <a:solidFill>
                <a:prstClr val="black"/>
              </a:solidFill>
              <a:effectLst/>
              <a:uLnTx/>
              <a:uFillTx/>
              <a:latin typeface="Fira Sans" panose="020B0503050000020004" pitchFamily="34" charset="0"/>
              <a:ea typeface="+mn-ea"/>
              <a:cs typeface="+mn-cs"/>
            </a:rPr>
            <a:t> </a:t>
          </a:r>
        </a:p>
        <a:p>
          <a:pPr marL="0" marR="0" lvl="0" indent="0" defTabSz="914400" eaLnBrk="1" fontAlgn="auto" latinLnBrk="0" hangingPunct="1">
            <a:lnSpc>
              <a:spcPct val="100000"/>
            </a:lnSpc>
            <a:spcBef>
              <a:spcPts val="0"/>
            </a:spcBef>
            <a:spcAft>
              <a:spcPts val="0"/>
            </a:spcAft>
            <a:buClrTx/>
            <a:buSzTx/>
            <a:buFontTx/>
            <a:buNone/>
            <a:tabLst/>
            <a:defRPr/>
          </a:pPr>
          <a:endParaRPr lang="en-US" sz="800" b="0">
            <a:solidFill>
              <a:schemeClr val="dk1"/>
            </a:solidFill>
            <a:effectLst/>
            <a:latin typeface="Fira Sans" panose="020B0503050000020004" pitchFamily="34" charset="0"/>
            <a:ea typeface="+mn-ea"/>
            <a:cs typeface="Times New Roman" panose="02020603050405020304" pitchFamily="18" charset="0"/>
          </a:endParaRPr>
        </a:p>
        <a:p>
          <a:r>
            <a:rPr lang="en-US" sz="1200" b="1">
              <a:solidFill>
                <a:schemeClr val="dk1"/>
              </a:solidFill>
              <a:effectLst/>
              <a:latin typeface="Fira Sans" panose="020B0503050000020004" pitchFamily="34" charset="0"/>
              <a:ea typeface="+mn-ea"/>
              <a:cs typeface="Times New Roman" panose="02020603050405020304" pitchFamily="18" charset="0"/>
            </a:rPr>
            <a:t>C:</a:t>
          </a:r>
          <a:r>
            <a:rPr lang="en-US" sz="1200" b="1" baseline="0">
              <a:solidFill>
                <a:schemeClr val="dk1"/>
              </a:solidFill>
              <a:effectLst/>
              <a:latin typeface="Fira Sans" panose="020B0503050000020004" pitchFamily="34" charset="0"/>
              <a:ea typeface="+mn-ea"/>
              <a:cs typeface="Times New Roman" panose="02020603050405020304" pitchFamily="18" charset="0"/>
            </a:rPr>
            <a:t> </a:t>
          </a:r>
          <a:r>
            <a:rPr lang="en-US" sz="1200" b="1">
              <a:solidFill>
                <a:schemeClr val="dk1"/>
              </a:solidFill>
              <a:effectLst/>
              <a:latin typeface="Fira Sans" panose="020B0503050000020004" pitchFamily="34" charset="0"/>
              <a:ea typeface="+mn-ea"/>
              <a:cs typeface="Times New Roman" panose="02020603050405020304" pitchFamily="18" charset="0"/>
            </a:rPr>
            <a:t>Use of appropriate behaviors to meet their needs. </a:t>
          </a:r>
        </a:p>
        <a:p>
          <a:pPr marL="0" marR="0" lvl="0" indent="0" defTabSz="914400" eaLnBrk="1" fontAlgn="auto" latinLnBrk="0" hangingPunct="1">
            <a:lnSpc>
              <a:spcPct val="100000"/>
            </a:lnSpc>
            <a:spcBef>
              <a:spcPts val="0"/>
            </a:spcBef>
            <a:spcAft>
              <a:spcPts val="0"/>
            </a:spcAft>
            <a:buClrTx/>
            <a:buSzTx/>
            <a:buFontTx/>
            <a:buNone/>
            <a:tabLst/>
            <a:defRPr/>
          </a:pPr>
          <a:r>
            <a:rPr lang="en-US" sz="1200" b="1" i="1">
              <a:solidFill>
                <a:schemeClr val="dk1"/>
              </a:solidFill>
              <a:effectLst/>
              <a:latin typeface="Fira Sans" panose="020B0503050000020004" pitchFamily="34" charset="0"/>
              <a:ea typeface="+mn-ea"/>
              <a:cs typeface="+mn-cs"/>
            </a:rPr>
            <a:t>	Target C1: </a:t>
          </a:r>
          <a:r>
            <a:rPr lang="en-US" sz="1200" b="0" i="1">
              <a:solidFill>
                <a:schemeClr val="dk1"/>
              </a:solidFill>
              <a:effectLst/>
              <a:latin typeface="Fira Sans" panose="020B0503050000020004" pitchFamily="34" charset="0"/>
              <a:ea typeface="+mn-ea"/>
              <a:cs typeface="+mn-cs"/>
            </a:rPr>
            <a:t>Of those children who entered or exited the program below age expectations in Outcome C, the percent who substantially increased their rate of growth by 	the time they turned 6 years of age or exited the program</a:t>
          </a:r>
          <a:r>
            <a:rPr lang="en-US" sz="1200" b="0" i="1" baseline="0">
              <a:solidFill>
                <a:schemeClr val="dk1"/>
              </a:solidFill>
              <a:effectLst/>
              <a:latin typeface="Fira Sans" panose="020B0503050000020004" pitchFamily="34" charset="0"/>
              <a:ea typeface="+mn-ea"/>
              <a:cs typeface="+mn-cs"/>
            </a:rPr>
            <a:t> is 86.8% or more.</a:t>
          </a:r>
          <a:endParaRPr lang="en-US" sz="1200" b="0" i="0" baseline="0">
            <a:solidFill>
              <a:schemeClr val="dk1"/>
            </a:solidFill>
            <a:effectLst/>
            <a:latin typeface="Fira Sans" panose="020B0503050000020004" pitchFamily="34" charset="0"/>
            <a:ea typeface="+mn-ea"/>
            <a:cs typeface="Times New Roman" panose="020206030504050203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200" b="1" i="1" u="none" strike="noStrike" kern="0" cap="none" spc="0" normalizeH="0" baseline="0" noProof="0">
              <a:ln>
                <a:noFill/>
              </a:ln>
              <a:solidFill>
                <a:prstClr val="black"/>
              </a:solidFill>
              <a:effectLst/>
              <a:uLnTx/>
              <a:uFillTx/>
              <a:latin typeface="Fira Sans" panose="020B0503050000020004" pitchFamily="34" charset="0"/>
              <a:ea typeface="+mn-ea"/>
              <a:cs typeface="+mn-cs"/>
            </a:rPr>
            <a:t>	</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1200" b="1" i="1" u="none" strike="noStrike" kern="0" cap="none" spc="0" normalizeH="0" baseline="0" noProof="0">
              <a:ln>
                <a:noFill/>
              </a:ln>
              <a:solidFill>
                <a:prstClr val="black"/>
              </a:solidFill>
              <a:effectLst/>
              <a:uLnTx/>
              <a:uFillTx/>
              <a:latin typeface="Fira Sans" panose="020B0503050000020004" pitchFamily="34" charset="0"/>
              <a:ea typeface="+mn-ea"/>
              <a:cs typeface="+mn-cs"/>
            </a:rPr>
            <a:t>	Target C2: </a:t>
          </a:r>
          <a:r>
            <a:rPr kumimoji="0" lang="en-US" sz="1200" b="0" i="1" u="none" strike="noStrike" kern="0" cap="none" spc="0" normalizeH="0" baseline="0" noProof="0">
              <a:ln>
                <a:noFill/>
              </a:ln>
              <a:solidFill>
                <a:prstClr val="black"/>
              </a:solidFill>
              <a:effectLst/>
              <a:uLnTx/>
              <a:uFillTx/>
              <a:latin typeface="Fira Sans" panose="020B0503050000020004" pitchFamily="34" charset="0"/>
              <a:ea typeface="+mn-ea"/>
              <a:cs typeface="+mn-cs"/>
            </a:rPr>
            <a:t>The percent of preschool children who were functioning within age expectations in Outcome C by the time they turned 6 years of age or exited the program 	is 75% or more.</a:t>
          </a:r>
          <a:endParaRPr kumimoji="0" lang="en-US" sz="1200" b="0" i="0" u="none" strike="noStrike" kern="0" cap="none" spc="0" normalizeH="0" baseline="0" noProof="0">
            <a:ln>
              <a:noFill/>
            </a:ln>
            <a:solidFill>
              <a:prstClr val="black"/>
            </a:solidFill>
            <a:effectLst/>
            <a:uLnTx/>
            <a:uFillTx/>
            <a:latin typeface="Fira Sans" panose="020B0503050000020004" pitchFamily="34" charset="0"/>
            <a:ea typeface="+mn-ea"/>
            <a:cs typeface="Times New Roman" panose="02020603050405020304" pitchFamily="18" charset="0"/>
          </a:endParaRPr>
        </a:p>
        <a:p>
          <a:pPr algn="ctr"/>
          <a:br>
            <a:rPr lang="en-US" sz="1200">
              <a:solidFill>
                <a:sysClr val="windowText" lastClr="000000"/>
              </a:solidFill>
              <a:effectLst/>
              <a:latin typeface="Times New Roman" panose="02020603050405020304" pitchFamily="18" charset="0"/>
              <a:ea typeface="+mn-ea"/>
              <a:cs typeface="Times New Roman" panose="02020603050405020304" pitchFamily="18" charset="0"/>
            </a:rPr>
          </a:br>
          <a:br>
            <a:rPr lang="en-US" sz="1200">
              <a:solidFill>
                <a:sysClr val="windowText" lastClr="000000"/>
              </a:solidFill>
              <a:effectLst/>
              <a:latin typeface="Times New Roman" panose="02020603050405020304" pitchFamily="18" charset="0"/>
              <a:ea typeface="+mn-ea"/>
              <a:cs typeface="Times New Roman" panose="02020603050405020304" pitchFamily="18" charset="0"/>
            </a:rPr>
          </a:br>
          <a:endParaRPr lang="en-US" sz="1200">
            <a:solidFill>
              <a:sysClr val="windowText" lastClr="000000"/>
            </a:solidFill>
            <a:latin typeface="Times New Roman" panose="02020603050405020304" pitchFamily="18" charset="0"/>
            <a:cs typeface="Times New Roman" panose="02020603050405020304" pitchFamily="18" charset="0"/>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28575</xdr:colOff>
      <xdr:row>0</xdr:row>
      <xdr:rowOff>28575</xdr:rowOff>
    </xdr:from>
    <xdr:to>
      <xdr:col>7</xdr:col>
      <xdr:colOff>219074</xdr:colOff>
      <xdr:row>20</xdr:row>
      <xdr:rowOff>152400</xdr:rowOff>
    </xdr:to>
    <xdr:sp macro="" textlink="">
      <xdr:nvSpPr>
        <xdr:cNvPr id="2" name="TextBox 1">
          <a:extLst>
            <a:ext uri="{FF2B5EF4-FFF2-40B4-BE49-F238E27FC236}">
              <a16:creationId xmlns:a16="http://schemas.microsoft.com/office/drawing/2014/main" id="{44703A19-1A71-4DF4-B752-1686B9588C86}"/>
            </a:ext>
          </a:extLst>
        </xdr:cNvPr>
        <xdr:cNvSpPr txBox="1"/>
      </xdr:nvSpPr>
      <xdr:spPr>
        <a:xfrm>
          <a:off x="28575" y="28575"/>
          <a:ext cx="6600824" cy="3943350"/>
        </a:xfrm>
        <a:prstGeom prst="rect">
          <a:avLst/>
        </a:prstGeom>
        <a:solidFill>
          <a:schemeClr val="accent5">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400" b="1" u="none">
              <a:solidFill>
                <a:sysClr val="windowText" lastClr="000000"/>
              </a:solidFill>
              <a:effectLst/>
              <a:latin typeface="Fira Sans" panose="020B0503050000020004" pitchFamily="34" charset="0"/>
              <a:cs typeface="Times New Roman" panose="02020603050405020304" pitchFamily="18" charset="0"/>
            </a:rPr>
            <a:t>Annual Performance Results and Targets</a:t>
          </a:r>
        </a:p>
        <a:p>
          <a:pPr algn="ctr"/>
          <a:endParaRPr lang="en-US" sz="1400" b="1" u="none">
            <a:solidFill>
              <a:sysClr val="windowText" lastClr="000000"/>
            </a:solidFill>
            <a:effectLst/>
            <a:latin typeface="Fira Sans" panose="020B0503050000020004" pitchFamily="34" charset="0"/>
            <a:cs typeface="Times New Roman" panose="02020603050405020304" pitchFamily="18" charset="0"/>
          </a:endParaRPr>
        </a:p>
        <a:p>
          <a:pPr marL="0" marR="0" indent="0" algn="l" defTabSz="914400" eaLnBrk="1" fontAlgn="auto" latinLnBrk="0" hangingPunct="1">
            <a:lnSpc>
              <a:spcPct val="100000"/>
            </a:lnSpc>
            <a:spcBef>
              <a:spcPts val="0"/>
            </a:spcBef>
            <a:spcAft>
              <a:spcPts val="0"/>
            </a:spcAft>
            <a:buClrTx/>
            <a:buSzTx/>
            <a:buFontTx/>
            <a:buNone/>
            <a:tabLst/>
            <a:defRPr/>
          </a:pPr>
          <a:r>
            <a:rPr lang="en-US" sz="1200" b="1">
              <a:solidFill>
                <a:schemeClr val="dk1"/>
              </a:solidFill>
              <a:effectLst/>
              <a:latin typeface="Fira Sans" panose="020B0503050000020004" pitchFamily="34" charset="0"/>
              <a:ea typeface="+mn-ea"/>
              <a:cs typeface="Times New Roman" panose="02020603050405020304" pitchFamily="18" charset="0"/>
            </a:rPr>
            <a:t>Indicator 8</a:t>
          </a:r>
          <a:r>
            <a:rPr lang="en-US" sz="1200" b="0">
              <a:solidFill>
                <a:schemeClr val="dk1"/>
              </a:solidFill>
              <a:effectLst/>
              <a:latin typeface="Fira Sans" panose="020B0503050000020004" pitchFamily="34" charset="0"/>
              <a:ea typeface="+mn-ea"/>
              <a:cs typeface="Times New Roman" panose="02020603050405020304" pitchFamily="18" charset="0"/>
            </a:rPr>
            <a:t> – Percent of parents with a child receiving special education services who report that schools facilitated parent involvement as a means of improving services and results for children with disabilities, 2021-22 school year. </a:t>
          </a:r>
          <a:br>
            <a:rPr lang="en-US" sz="1200" b="0">
              <a:solidFill>
                <a:schemeClr val="dk1"/>
              </a:solidFill>
              <a:effectLst/>
              <a:latin typeface="Fira Sans" panose="020B0503050000020004" pitchFamily="34" charset="0"/>
              <a:ea typeface="+mn-ea"/>
              <a:cs typeface="Times New Roman" panose="02020603050405020304" pitchFamily="18" charset="0"/>
            </a:rPr>
          </a:br>
          <a:br>
            <a:rPr lang="en-US" sz="1200" b="0">
              <a:solidFill>
                <a:schemeClr val="dk1"/>
              </a:solidFill>
              <a:effectLst/>
              <a:latin typeface="Fira Sans" panose="020B0503050000020004" pitchFamily="34" charset="0"/>
              <a:ea typeface="+mn-ea"/>
              <a:cs typeface="Times New Roman" panose="02020603050405020304" pitchFamily="18" charset="0"/>
            </a:rPr>
          </a:br>
          <a:r>
            <a:rPr lang="en-US" sz="1200" b="0">
              <a:solidFill>
                <a:schemeClr val="dk1"/>
              </a:solidFill>
              <a:effectLst/>
              <a:latin typeface="Fira Sans" panose="020B0503050000020004" pitchFamily="34" charset="0"/>
              <a:ea typeface="+mn-ea"/>
              <a:cs typeface="Times New Roman" panose="02020603050405020304" pitchFamily="18" charset="0"/>
            </a:rPr>
            <a:t>Percent = # of responding parents who report schools facilitated parent involvement as a means of improving services and</a:t>
          </a:r>
          <a:r>
            <a:rPr lang="en-US" sz="1200" b="0" baseline="0">
              <a:solidFill>
                <a:schemeClr val="dk1"/>
              </a:solidFill>
              <a:effectLst/>
              <a:latin typeface="Fira Sans" panose="020B0503050000020004" pitchFamily="34" charset="0"/>
              <a:ea typeface="+mn-ea"/>
              <a:cs typeface="Times New Roman" panose="02020603050405020304" pitchFamily="18" charset="0"/>
            </a:rPr>
            <a:t> </a:t>
          </a:r>
          <a:r>
            <a:rPr lang="en-US" sz="1200" b="0">
              <a:solidFill>
                <a:schemeClr val="dk1"/>
              </a:solidFill>
              <a:effectLst/>
              <a:latin typeface="Fira Sans" panose="020B0503050000020004" pitchFamily="34" charset="0"/>
              <a:ea typeface="+mn-ea"/>
              <a:cs typeface="Times New Roman" panose="02020603050405020304" pitchFamily="18" charset="0"/>
            </a:rPr>
            <a:t>results for childrenwith disabilities divided by the total # of responding parents of children with disabilities times 100. To collect statewide and district-level data regarding parent partnership efforts, the West Virginia Department of Education, Office of Special Programs (OSP) conducted the School Efforts to Partner with Parents survey developed by the National Center for Special Education Accountability Monitoring (NCSEAM). The survey is conducted according to a sampling plan approved by OSEP. All districts will be surveyed once within a three-year period. </a:t>
          </a:r>
          <a:br>
            <a:rPr lang="en-US" sz="1200" b="0">
              <a:solidFill>
                <a:schemeClr val="dk1"/>
              </a:solidFill>
              <a:effectLst/>
              <a:latin typeface="Fira Sans" panose="020B0503050000020004" pitchFamily="34" charset="0"/>
              <a:ea typeface="+mn-ea"/>
              <a:cs typeface="Times New Roman" panose="02020603050405020304" pitchFamily="18" charset="0"/>
            </a:rPr>
          </a:br>
          <a:br>
            <a:rPr lang="en-US" sz="1200" b="0">
              <a:solidFill>
                <a:schemeClr val="dk1"/>
              </a:solidFill>
              <a:effectLst/>
              <a:latin typeface="Fira Sans" panose="020B0503050000020004" pitchFamily="34" charset="0"/>
              <a:ea typeface="+mn-ea"/>
              <a:cs typeface="Times New Roman" panose="02020603050405020304" pitchFamily="18" charset="0"/>
            </a:rPr>
          </a:br>
          <a:r>
            <a:rPr lang="en-US" sz="1200" b="1" i="1">
              <a:solidFill>
                <a:schemeClr val="dk1"/>
              </a:solidFill>
              <a:effectLst/>
              <a:latin typeface="Fira Sans" panose="020B0503050000020004" pitchFamily="34" charset="0"/>
              <a:ea typeface="+mn-ea"/>
              <a:cs typeface="Times New Roman" panose="02020603050405020304" pitchFamily="18" charset="0"/>
            </a:rPr>
            <a:t>Target</a:t>
          </a:r>
          <a:r>
            <a:rPr lang="en-US" sz="1200" b="0">
              <a:solidFill>
                <a:schemeClr val="dk1"/>
              </a:solidFill>
              <a:effectLst/>
              <a:latin typeface="Fira Sans" panose="020B0503050000020004" pitchFamily="34" charset="0"/>
              <a:ea typeface="+mn-ea"/>
              <a:cs typeface="Times New Roman" panose="02020603050405020304" pitchFamily="18" charset="0"/>
            </a:rPr>
            <a:t>: </a:t>
          </a:r>
          <a:r>
            <a:rPr lang="en-US" sz="1200" b="0" i="1">
              <a:solidFill>
                <a:schemeClr val="dk1"/>
              </a:solidFill>
              <a:effectLst/>
              <a:latin typeface="Fira Sans" panose="020B0503050000020004" pitchFamily="34" charset="0"/>
              <a:ea typeface="+mn-ea"/>
              <a:cs typeface="Times New Roman" panose="02020603050405020304" pitchFamily="18" charset="0"/>
            </a:rPr>
            <a:t>39% of parents report that schools facilitated parent involvement as a means of improving services and results for</a:t>
          </a:r>
          <a:r>
            <a:rPr lang="en-US" sz="1200" b="0" i="1" baseline="0">
              <a:solidFill>
                <a:schemeClr val="dk1"/>
              </a:solidFill>
              <a:effectLst/>
              <a:latin typeface="Fira Sans" panose="020B0503050000020004" pitchFamily="34" charset="0"/>
              <a:ea typeface="+mn-ea"/>
              <a:cs typeface="Times New Roman" panose="02020603050405020304" pitchFamily="18" charset="0"/>
            </a:rPr>
            <a:t> </a:t>
          </a:r>
          <a:r>
            <a:rPr lang="en-US" sz="1200" b="0" i="1">
              <a:solidFill>
                <a:schemeClr val="dk1"/>
              </a:solidFill>
              <a:effectLst/>
              <a:latin typeface="Fira Sans" panose="020B0503050000020004" pitchFamily="34" charset="0"/>
              <a:ea typeface="+mn-ea"/>
              <a:cs typeface="Times New Roman" panose="02020603050405020304" pitchFamily="18" charset="0"/>
            </a:rPr>
            <a:t>children with disabilities. </a:t>
          </a:r>
        </a:p>
        <a:p>
          <a:pPr marL="0" marR="0" indent="0" algn="l" defTabSz="914400" eaLnBrk="1" fontAlgn="auto" latinLnBrk="0" hangingPunct="1">
            <a:lnSpc>
              <a:spcPct val="100000"/>
            </a:lnSpc>
            <a:spcBef>
              <a:spcPts val="0"/>
            </a:spcBef>
            <a:spcAft>
              <a:spcPts val="0"/>
            </a:spcAft>
            <a:buClrTx/>
            <a:buSzTx/>
            <a:buFontTx/>
            <a:buNone/>
            <a:tabLst/>
            <a:defRPr/>
          </a:pPr>
          <a:endParaRPr lang="en-US" sz="1200" b="1" i="1">
            <a:solidFill>
              <a:schemeClr val="dk1"/>
            </a:solidFill>
            <a:effectLst/>
            <a:latin typeface="Fira Sans" panose="020B0503050000020004" pitchFamily="34" charset="0"/>
            <a:ea typeface="+mn-ea"/>
            <a:cs typeface="Times New Roman" panose="02020603050405020304" pitchFamily="18" charset="0"/>
          </a:endParaRPr>
        </a:p>
        <a:p>
          <a:pPr marL="0" marR="0" indent="0" algn="l" defTabSz="914400" eaLnBrk="1" fontAlgn="auto" latinLnBrk="0" hangingPunct="1">
            <a:lnSpc>
              <a:spcPct val="100000"/>
            </a:lnSpc>
            <a:spcBef>
              <a:spcPts val="0"/>
            </a:spcBef>
            <a:spcAft>
              <a:spcPts val="0"/>
            </a:spcAft>
            <a:buClrTx/>
            <a:buSzTx/>
            <a:buFontTx/>
            <a:buNone/>
            <a:tabLst/>
            <a:defRPr/>
          </a:pPr>
          <a:r>
            <a:rPr lang="en-US" sz="1200" b="1" i="1">
              <a:solidFill>
                <a:schemeClr val="dk1"/>
              </a:solidFill>
              <a:effectLst/>
              <a:latin typeface="Fira Sans" panose="020B0503050000020004" pitchFamily="34" charset="0"/>
              <a:ea typeface="+mn-ea"/>
              <a:cs typeface="Times New Roman" panose="02020603050405020304" pitchFamily="18" charset="0"/>
            </a:rPr>
            <a:t>Surveys are on a three year rotation.</a:t>
          </a:r>
          <a:r>
            <a:rPr lang="en-US" sz="1200" b="1" i="1" baseline="0">
              <a:solidFill>
                <a:schemeClr val="dk1"/>
              </a:solidFill>
              <a:effectLst/>
              <a:latin typeface="Fira Sans" panose="020B0503050000020004" pitchFamily="34" charset="0"/>
              <a:ea typeface="+mn-ea"/>
              <a:cs typeface="Times New Roman" panose="02020603050405020304" pitchFamily="18" charset="0"/>
            </a:rPr>
            <a:t> To see the other LEAs look in the WV Districts' Annual Performance Targets for 2020-2021 Document.</a:t>
          </a:r>
          <a:endParaRPr lang="en-US" sz="1200" b="1" i="1">
            <a:solidFill>
              <a:schemeClr val="dk1"/>
            </a:solidFill>
            <a:effectLst/>
            <a:latin typeface="Fira Sans" panose="020B0503050000020004" pitchFamily="34" charset="0"/>
            <a:ea typeface="+mn-ea"/>
            <a:cs typeface="Times New Roman" panose="02020603050405020304" pitchFamily="18" charset="0"/>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0</xdr:row>
      <xdr:rowOff>1</xdr:rowOff>
    </xdr:from>
    <xdr:to>
      <xdr:col>20</xdr:col>
      <xdr:colOff>381000</xdr:colOff>
      <xdr:row>30</xdr:row>
      <xdr:rowOff>0</xdr:rowOff>
    </xdr:to>
    <xdr:sp macro="" textlink="">
      <xdr:nvSpPr>
        <xdr:cNvPr id="2" name="TextBox 1">
          <a:extLst>
            <a:ext uri="{FF2B5EF4-FFF2-40B4-BE49-F238E27FC236}">
              <a16:creationId xmlns:a16="http://schemas.microsoft.com/office/drawing/2014/main" id="{08E027D8-C648-4C24-940C-9FE3DAFA32CC}"/>
            </a:ext>
          </a:extLst>
        </xdr:cNvPr>
        <xdr:cNvSpPr txBox="1"/>
      </xdr:nvSpPr>
      <xdr:spPr>
        <a:xfrm>
          <a:off x="0" y="1"/>
          <a:ext cx="14125575" cy="5734049"/>
        </a:xfrm>
        <a:prstGeom prst="rect">
          <a:avLst/>
        </a:prstGeom>
        <a:solidFill>
          <a:schemeClr val="accent5">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400" b="1" u="none">
              <a:solidFill>
                <a:sysClr val="windowText" lastClr="000000"/>
              </a:solidFill>
              <a:effectLst/>
              <a:latin typeface="Fira Sans" panose="020B0503050000020004" pitchFamily="34" charset="0"/>
              <a:cs typeface="Times New Roman" panose="02020603050405020304" pitchFamily="18" charset="0"/>
            </a:rPr>
            <a:t>Annual Performance Results and Targets</a:t>
          </a:r>
        </a:p>
        <a:p>
          <a:r>
            <a:rPr lang="en-US" sz="1400" b="1">
              <a:solidFill>
                <a:schemeClr val="dk1"/>
              </a:solidFill>
              <a:effectLst/>
              <a:latin typeface="Fira Sans" panose="020B0503050000020004" pitchFamily="34" charset="0"/>
              <a:ea typeface="+mn-ea"/>
              <a:cs typeface="Times New Roman" panose="02020603050405020304" pitchFamily="18" charset="0"/>
            </a:rPr>
            <a:t>Indicator 9:</a:t>
          </a:r>
          <a:r>
            <a:rPr lang="en-US" sz="1400" b="1" baseline="0">
              <a:solidFill>
                <a:schemeClr val="dk1"/>
              </a:solidFill>
              <a:effectLst/>
              <a:latin typeface="Fira Sans" panose="020B0503050000020004" pitchFamily="34" charset="0"/>
              <a:ea typeface="+mn-ea"/>
              <a:cs typeface="Times New Roman" panose="02020603050405020304" pitchFamily="18" charset="0"/>
            </a:rPr>
            <a:t> </a:t>
          </a:r>
          <a:r>
            <a:rPr lang="en-US" sz="1400" b="0" baseline="0">
              <a:solidFill>
                <a:schemeClr val="dk1"/>
              </a:solidFill>
              <a:effectLst/>
              <a:latin typeface="Fira Sans" panose="020B0503050000020004" pitchFamily="34" charset="0"/>
              <a:ea typeface="+mn-ea"/>
              <a:cs typeface="Times New Roman" panose="02020603050405020304" pitchFamily="18" charset="0"/>
            </a:rPr>
            <a:t> </a:t>
          </a:r>
          <a:r>
            <a:rPr lang="en-US" sz="1400" b="0">
              <a:solidFill>
                <a:schemeClr val="dk1"/>
              </a:solidFill>
              <a:effectLst/>
              <a:latin typeface="Fira Sans" panose="020B0503050000020004" pitchFamily="34" charset="0"/>
              <a:ea typeface="+mn-ea"/>
              <a:cs typeface="Times New Roman" panose="02020603050405020304" pitchFamily="18" charset="0"/>
            </a:rPr>
            <a:t>Percent of districts with disproportionate representation of racial and ethnic groups in special education and related services that is the result of inappropriate identification</a:t>
          </a:r>
          <a:r>
            <a:rPr lang="en-US" sz="1400" b="0" baseline="0">
              <a:solidFill>
                <a:schemeClr val="dk1"/>
              </a:solidFill>
              <a:effectLst/>
              <a:latin typeface="Fira Sans" panose="020B0503050000020004" pitchFamily="34" charset="0"/>
              <a:ea typeface="+mn-ea"/>
              <a:cs typeface="Times New Roman" panose="02020603050405020304" pitchFamily="18" charset="0"/>
            </a:rPr>
            <a:t> for school year 2019-2020</a:t>
          </a:r>
          <a:r>
            <a:rPr lang="en-US" sz="1400" b="0">
              <a:solidFill>
                <a:schemeClr val="dk1"/>
              </a:solidFill>
              <a:effectLst/>
              <a:latin typeface="Fira Sans" panose="020B0503050000020004" pitchFamily="34" charset="0"/>
              <a:ea typeface="+mn-ea"/>
              <a:cs typeface="Times New Roman" panose="02020603050405020304" pitchFamily="18" charset="0"/>
            </a:rPr>
            <a:t> </a:t>
          </a:r>
          <a:br>
            <a:rPr lang="en-US" sz="1300" b="0">
              <a:solidFill>
                <a:schemeClr val="dk1"/>
              </a:solidFill>
              <a:effectLst/>
              <a:latin typeface="Fira Sans" panose="020B0503050000020004" pitchFamily="34" charset="0"/>
              <a:ea typeface="+mn-ea"/>
              <a:cs typeface="Times New Roman" panose="02020603050405020304" pitchFamily="18" charset="0"/>
            </a:rPr>
          </a:br>
          <a:br>
            <a:rPr lang="en-US" sz="1300" b="0">
              <a:solidFill>
                <a:schemeClr val="dk1"/>
              </a:solidFill>
              <a:effectLst/>
              <a:latin typeface="Fira Sans" panose="020B0503050000020004" pitchFamily="34" charset="0"/>
              <a:ea typeface="+mn-ea"/>
              <a:cs typeface="Times New Roman" panose="02020603050405020304" pitchFamily="18" charset="0"/>
            </a:rPr>
          </a:br>
          <a:r>
            <a:rPr lang="en-US" sz="1200" b="0">
              <a:solidFill>
                <a:schemeClr val="dk1"/>
              </a:solidFill>
              <a:effectLst/>
              <a:latin typeface="Fira Sans" panose="020B0503050000020004" pitchFamily="34" charset="0"/>
              <a:ea typeface="+mn-ea"/>
              <a:cs typeface="Times New Roman" panose="02020603050405020304" pitchFamily="18" charset="0"/>
            </a:rPr>
            <a:t>Percent = [(# of districts with disproportionate representation of racial and ethnic groups in special education and related services that is the result of inappropriate identification) divided by the (# of districts in the State)] times 100.  Overrepresentation occurs when the proportion of students in racial and ethnic groups is higher in special education than in the general population. To be included in the analysis, a group must have at least 10 students with disabilities of a particular racial/ethnic category and at least 30 students in the same racial/ethnic category in overall enrollment. That group risk is then compared to either the LEA or the state risk for all other students. For the LEA comparison group to be used, the LEA must have at least 10 students with disabilities in 'all other' racial/ethnic categories and at least 30 students in 'all other' racial/ethnic categories in overall enrollment; otherwise, the statewide comparison group risk was used.</a:t>
          </a:r>
        </a:p>
        <a:p>
          <a:br>
            <a:rPr lang="en-US" sz="1200" b="0">
              <a:solidFill>
                <a:schemeClr val="dk1"/>
              </a:solidFill>
              <a:effectLst/>
              <a:latin typeface="Fira Sans" panose="020B0503050000020004" pitchFamily="34" charset="0"/>
              <a:ea typeface="+mn-ea"/>
              <a:cs typeface="Times New Roman" panose="02020603050405020304" pitchFamily="18" charset="0"/>
            </a:rPr>
          </a:br>
          <a:r>
            <a:rPr lang="en-US" sz="1100" b="0">
              <a:solidFill>
                <a:schemeClr val="dk1"/>
              </a:solidFill>
              <a:effectLst/>
              <a:latin typeface="Fira Sans" panose="020B0503050000020004" pitchFamily="34" charset="0"/>
              <a:ea typeface="+mn-ea"/>
              <a:cs typeface="Times New Roman" panose="02020603050405020304" pitchFamily="18" charset="0"/>
            </a:rPr>
            <a:t>Calculating disproportionate representation is the first step in the process for determining whether districts inappropriately identified students. The second step is determining whether the disproportionate numbers are a result of inappropriate policies, practices and procedures related not only to discriminatory prereferral, referral and evaluation practices, which are important, but also to access to educational opportunities including effective instruction, access to and participation in the general curriculum and consideration of achievement data that are analyzed to guide instructional improvement. The districts meeting the definition of disproportionate representation based on the data are required to conduct the review and submit the completed rubric to WVDE as part of the District Self-Assessment. Upon submission, WVDE compliance staff reviews the documentation and determines the districts with disproportionate representation that was a result of inappropriate identification. </a:t>
          </a:r>
          <a:br>
            <a:rPr lang="en-US" sz="1200" b="0">
              <a:solidFill>
                <a:schemeClr val="dk1"/>
              </a:solidFill>
              <a:effectLst/>
              <a:latin typeface="Fira Sans" panose="020B0503050000020004" pitchFamily="34" charset="0"/>
              <a:ea typeface="+mn-ea"/>
              <a:cs typeface="Times New Roman" panose="02020603050405020304" pitchFamily="18" charset="0"/>
            </a:rPr>
          </a:br>
          <a:endParaRPr lang="en-US" sz="1200" b="0">
            <a:solidFill>
              <a:schemeClr val="dk1"/>
            </a:solidFill>
            <a:effectLst/>
            <a:latin typeface="Fira Sans" panose="020B0503050000020004" pitchFamily="34" charset="0"/>
            <a:ea typeface="+mn-ea"/>
            <a:cs typeface="Times New Roman" panose="02020603050405020304" pitchFamily="18" charset="0"/>
          </a:endParaRPr>
        </a:p>
        <a:p>
          <a:r>
            <a:rPr lang="en-US" sz="1200" b="1" i="1">
              <a:solidFill>
                <a:schemeClr val="dk1"/>
              </a:solidFill>
              <a:effectLst/>
              <a:latin typeface="Fira Sans" panose="020B0503050000020004" pitchFamily="34" charset="0"/>
              <a:ea typeface="+mn-ea"/>
              <a:cs typeface="Times New Roman" panose="02020603050405020304" pitchFamily="18" charset="0"/>
            </a:rPr>
            <a:t>Target: </a:t>
          </a:r>
          <a:r>
            <a:rPr lang="en-US" sz="1200" b="0" i="1">
              <a:solidFill>
                <a:schemeClr val="dk1"/>
              </a:solidFill>
              <a:effectLst/>
              <a:latin typeface="Fira Sans" panose="020B0503050000020004" pitchFamily="34" charset="0"/>
              <a:ea typeface="+mn-ea"/>
              <a:cs typeface="Times New Roman" panose="02020603050405020304" pitchFamily="18" charset="0"/>
            </a:rPr>
            <a:t>0% of districts with disproportionate representation of racial and ethnic groups in special education and related services that is the result of inappropriate identification. </a:t>
          </a:r>
        </a:p>
        <a:p>
          <a:endParaRPr lang="en-US" sz="1200" b="0">
            <a:solidFill>
              <a:schemeClr val="dk1"/>
            </a:solidFill>
            <a:effectLst/>
            <a:latin typeface="Fira Sans" panose="020B0503050000020004" pitchFamily="34" charset="0"/>
            <a:ea typeface="+mn-ea"/>
            <a:cs typeface="Times New Roman" panose="02020603050405020304" pitchFamily="18" charset="0"/>
          </a:endParaRPr>
        </a:p>
        <a:p>
          <a:r>
            <a:rPr lang="en-US" sz="1400" b="1">
              <a:solidFill>
                <a:schemeClr val="dk1"/>
              </a:solidFill>
              <a:effectLst/>
              <a:latin typeface="Fira Sans" panose="020B0503050000020004" pitchFamily="34" charset="0"/>
              <a:ea typeface="+mn-ea"/>
              <a:cs typeface="Times New Roman" panose="02020603050405020304" pitchFamily="18" charset="0"/>
            </a:rPr>
            <a:t>Indicator 10: </a:t>
          </a:r>
          <a:r>
            <a:rPr lang="en-US" sz="1400" b="0">
              <a:solidFill>
                <a:schemeClr val="dk1"/>
              </a:solidFill>
              <a:effectLst/>
              <a:latin typeface="Fira Sans" panose="020B0503050000020004" pitchFamily="34" charset="0"/>
              <a:ea typeface="+mn-ea"/>
              <a:cs typeface="Times New Roman" panose="02020603050405020304" pitchFamily="18" charset="0"/>
            </a:rPr>
            <a:t>Percent of districts with disproportionate representation of racial and ethnic groups in specific disability categories that is the result of inappropriate identification. </a:t>
          </a:r>
          <a:br>
            <a:rPr lang="en-US" sz="1400" b="0">
              <a:solidFill>
                <a:schemeClr val="dk1"/>
              </a:solidFill>
              <a:effectLst/>
              <a:latin typeface="Fira Sans" panose="020B0503050000020004" pitchFamily="34" charset="0"/>
              <a:ea typeface="+mn-ea"/>
              <a:cs typeface="Times New Roman" panose="02020603050405020304" pitchFamily="18" charset="0"/>
            </a:rPr>
          </a:br>
          <a:br>
            <a:rPr lang="en-US" sz="1200" b="0">
              <a:solidFill>
                <a:schemeClr val="dk1"/>
              </a:solidFill>
              <a:effectLst/>
              <a:latin typeface="Fira Sans" panose="020B0503050000020004" pitchFamily="34" charset="0"/>
              <a:ea typeface="+mn-ea"/>
              <a:cs typeface="Times New Roman" panose="02020603050405020304" pitchFamily="18" charset="0"/>
            </a:rPr>
          </a:br>
          <a:r>
            <a:rPr lang="en-US" sz="1200" b="0">
              <a:solidFill>
                <a:schemeClr val="dk1"/>
              </a:solidFill>
              <a:effectLst/>
              <a:latin typeface="Fira Sans" panose="020B0503050000020004" pitchFamily="34" charset="0"/>
              <a:ea typeface="+mn-ea"/>
              <a:cs typeface="Times New Roman" panose="02020603050405020304" pitchFamily="18" charset="0"/>
            </a:rPr>
            <a:t>Percent = [(# of districts with disproportionate representation of racial and ethnic groups in specific disability categories that is the result of inappropriate identification) divided by the (# of districts in the State)] times 100. </a:t>
          </a:r>
          <a:br>
            <a:rPr lang="en-US" sz="1200" b="0">
              <a:solidFill>
                <a:schemeClr val="dk1"/>
              </a:solidFill>
              <a:effectLst/>
              <a:latin typeface="Fira Sans" panose="020B0503050000020004" pitchFamily="34" charset="0"/>
              <a:ea typeface="+mn-ea"/>
              <a:cs typeface="Times New Roman" panose="02020603050405020304" pitchFamily="18" charset="0"/>
            </a:rPr>
          </a:br>
          <a:br>
            <a:rPr lang="en-US" sz="1200" b="0">
              <a:solidFill>
                <a:schemeClr val="dk1"/>
              </a:solidFill>
              <a:effectLst/>
              <a:latin typeface="Fira Sans" panose="020B0503050000020004" pitchFamily="34" charset="0"/>
              <a:ea typeface="+mn-ea"/>
              <a:cs typeface="Times New Roman" panose="02020603050405020304" pitchFamily="18" charset="0"/>
            </a:rPr>
          </a:br>
          <a:r>
            <a:rPr lang="en-US" sz="1100" b="0">
              <a:solidFill>
                <a:schemeClr val="dk1"/>
              </a:solidFill>
              <a:effectLst/>
              <a:latin typeface="Fira Sans" panose="020B0503050000020004" pitchFamily="34" charset="0"/>
              <a:ea typeface="+mn-ea"/>
              <a:cs typeface="Times New Roman" panose="02020603050405020304" pitchFamily="18" charset="0"/>
            </a:rPr>
            <a:t>The same procedures are followed as in Indicator 9 but the data is analyzed for overrepresentation</a:t>
          </a:r>
          <a:r>
            <a:rPr lang="en-US" sz="1100" b="0" baseline="0">
              <a:solidFill>
                <a:schemeClr val="dk1"/>
              </a:solidFill>
              <a:effectLst/>
              <a:latin typeface="Fira Sans" panose="020B0503050000020004" pitchFamily="34" charset="0"/>
              <a:ea typeface="+mn-ea"/>
              <a:cs typeface="Times New Roman" panose="02020603050405020304" pitchFamily="18" charset="0"/>
            </a:rPr>
            <a:t> in</a:t>
          </a:r>
          <a:r>
            <a:rPr lang="en-US" sz="1100" b="0">
              <a:solidFill>
                <a:schemeClr val="dk1"/>
              </a:solidFill>
              <a:effectLst/>
              <a:latin typeface="Fira Sans" panose="020B0503050000020004" pitchFamily="34" charset="0"/>
              <a:ea typeface="+mn-ea"/>
              <a:cs typeface="Times New Roman" panose="02020603050405020304" pitchFamily="18" charset="0"/>
            </a:rPr>
            <a:t> specific disability groups by race/ethnicity. Once a group has been identified as being overrepresented, the district completes a self-assessment to determine whether that identification was the result of inappropriate policies, practices and/or procedures. The Office of Special</a:t>
          </a:r>
          <a:r>
            <a:rPr lang="en-US" sz="1100" b="0" baseline="0">
              <a:solidFill>
                <a:schemeClr val="dk1"/>
              </a:solidFill>
              <a:effectLst/>
              <a:latin typeface="Fira Sans" panose="020B0503050000020004" pitchFamily="34" charset="0"/>
              <a:ea typeface="+mn-ea"/>
              <a:cs typeface="Times New Roman" panose="02020603050405020304" pitchFamily="18" charset="0"/>
            </a:rPr>
            <a:t> Program staff verifies</a:t>
          </a:r>
          <a:r>
            <a:rPr lang="en-US" sz="1100" b="0">
              <a:solidFill>
                <a:schemeClr val="dk1"/>
              </a:solidFill>
              <a:effectLst/>
              <a:latin typeface="Fira Sans" panose="020B0503050000020004" pitchFamily="34" charset="0"/>
              <a:ea typeface="+mn-ea"/>
              <a:cs typeface="Times New Roman" panose="02020603050405020304" pitchFamily="18" charset="0"/>
            </a:rPr>
            <a:t> this process and provides technical assistance and follow-up to the districts as needed. </a:t>
          </a:r>
        </a:p>
        <a:p>
          <a:endParaRPr lang="en-US" sz="1200" b="0">
            <a:solidFill>
              <a:schemeClr val="dk1"/>
            </a:solidFill>
            <a:effectLst/>
            <a:latin typeface="Fira Sans" panose="020B0503050000020004" pitchFamily="34" charset="0"/>
            <a:ea typeface="+mn-ea"/>
            <a:cs typeface="Times New Roman" panose="02020603050405020304" pitchFamily="18" charset="0"/>
          </a:endParaRPr>
        </a:p>
        <a:p>
          <a:r>
            <a:rPr lang="en-US" sz="1200" b="1" i="1">
              <a:solidFill>
                <a:schemeClr val="dk1"/>
              </a:solidFill>
              <a:effectLst/>
              <a:latin typeface="Fira Sans" panose="020B0503050000020004" pitchFamily="34" charset="0"/>
              <a:ea typeface="+mn-ea"/>
              <a:cs typeface="Times New Roman" panose="02020603050405020304" pitchFamily="18" charset="0"/>
            </a:rPr>
            <a:t>Targets: </a:t>
          </a:r>
          <a:r>
            <a:rPr lang="en-US" sz="1200" b="0" i="1">
              <a:solidFill>
                <a:schemeClr val="dk1"/>
              </a:solidFill>
              <a:effectLst/>
              <a:latin typeface="Fira Sans" panose="020B0503050000020004" pitchFamily="34" charset="0"/>
              <a:ea typeface="+mn-ea"/>
              <a:cs typeface="Times New Roman" panose="02020603050405020304" pitchFamily="18" charset="0"/>
            </a:rPr>
            <a:t>0% of districts with disproportionate representation of racial and ethnic groups in specific disability categories</a:t>
          </a:r>
          <a:r>
            <a:rPr lang="en-US" sz="1200" b="0" i="1" baseline="0">
              <a:solidFill>
                <a:schemeClr val="dk1"/>
              </a:solidFill>
              <a:effectLst/>
              <a:latin typeface="Fira Sans" panose="020B0503050000020004" pitchFamily="34" charset="0"/>
              <a:ea typeface="+mn-ea"/>
              <a:cs typeface="Times New Roman" panose="02020603050405020304" pitchFamily="18" charset="0"/>
            </a:rPr>
            <a:t> </a:t>
          </a:r>
          <a:r>
            <a:rPr lang="en-US" sz="1200" b="0" i="1">
              <a:solidFill>
                <a:schemeClr val="dk1"/>
              </a:solidFill>
              <a:effectLst/>
              <a:latin typeface="Fira Sans" panose="020B0503050000020004" pitchFamily="34" charset="0"/>
              <a:ea typeface="+mn-ea"/>
              <a:cs typeface="Times New Roman" panose="02020603050405020304" pitchFamily="18" charset="0"/>
            </a:rPr>
            <a:t>that is the result of inappropriate identification. </a:t>
          </a:r>
          <a:br>
            <a:rPr lang="en-US" sz="1300" b="1">
              <a:solidFill>
                <a:schemeClr val="dk1"/>
              </a:solidFill>
              <a:effectLst/>
              <a:latin typeface="Fira Sans" panose="020B0503050000020004" pitchFamily="34" charset="0"/>
              <a:ea typeface="+mn-ea"/>
              <a:cs typeface="Times New Roman" panose="02020603050405020304" pitchFamily="18" charset="0"/>
            </a:rPr>
          </a:br>
          <a:r>
            <a:rPr lang="en-US" sz="1300" b="1">
              <a:solidFill>
                <a:schemeClr val="dk1"/>
              </a:solidFill>
              <a:effectLst/>
              <a:latin typeface="Fira Sans" panose="020B0503050000020004" pitchFamily="34" charset="0"/>
              <a:ea typeface="+mn-ea"/>
              <a:cs typeface="Times New Roman" panose="02020603050405020304" pitchFamily="18" charset="0"/>
            </a:rPr>
            <a:t> </a:t>
          </a:r>
          <a:br>
            <a:rPr lang="en-US" sz="1400">
              <a:solidFill>
                <a:sysClr val="windowText" lastClr="000000"/>
              </a:solidFill>
              <a:effectLst/>
              <a:latin typeface="Times New Roman" panose="02020603050405020304" pitchFamily="18" charset="0"/>
              <a:ea typeface="+mn-ea"/>
              <a:cs typeface="Times New Roman" panose="02020603050405020304" pitchFamily="18" charset="0"/>
            </a:rPr>
          </a:br>
          <a:br>
            <a:rPr lang="en-US" sz="1400">
              <a:solidFill>
                <a:sysClr val="windowText" lastClr="000000"/>
              </a:solidFill>
              <a:effectLst/>
              <a:latin typeface="Times New Roman" panose="02020603050405020304" pitchFamily="18" charset="0"/>
              <a:ea typeface="+mn-ea"/>
              <a:cs typeface="Times New Roman" panose="02020603050405020304" pitchFamily="18" charset="0"/>
            </a:rPr>
          </a:br>
          <a:br>
            <a:rPr lang="en-US" sz="1400">
              <a:solidFill>
                <a:sysClr val="windowText" lastClr="000000"/>
              </a:solidFill>
              <a:effectLst/>
              <a:latin typeface="Times New Roman" panose="02020603050405020304" pitchFamily="18" charset="0"/>
              <a:ea typeface="+mn-ea"/>
              <a:cs typeface="Times New Roman" panose="02020603050405020304" pitchFamily="18" charset="0"/>
            </a:rPr>
          </a:br>
          <a:endParaRPr lang="en-US" sz="1400">
            <a:solidFill>
              <a:sysClr val="windowText" lastClr="000000"/>
            </a:solidFill>
            <a:latin typeface="Times New Roman" panose="02020603050405020304" pitchFamily="18" charset="0"/>
            <a:cs typeface="Times New Roman" panose="02020603050405020304" pitchFamily="18" charset="0"/>
          </a:endParaRP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0</xdr:colOff>
      <xdr:row>0</xdr:row>
      <xdr:rowOff>0</xdr:rowOff>
    </xdr:from>
    <xdr:to>
      <xdr:col>21</xdr:col>
      <xdr:colOff>259080</xdr:colOff>
      <xdr:row>22</xdr:row>
      <xdr:rowOff>76199</xdr:rowOff>
    </xdr:to>
    <xdr:sp macro="" textlink="">
      <xdr:nvSpPr>
        <xdr:cNvPr id="2" name="TextBox 1">
          <a:extLst>
            <a:ext uri="{FF2B5EF4-FFF2-40B4-BE49-F238E27FC236}">
              <a16:creationId xmlns:a16="http://schemas.microsoft.com/office/drawing/2014/main" id="{7D72694F-0587-4E23-BC39-714328C2B332}"/>
            </a:ext>
          </a:extLst>
        </xdr:cNvPr>
        <xdr:cNvSpPr txBox="1"/>
      </xdr:nvSpPr>
      <xdr:spPr>
        <a:xfrm>
          <a:off x="0" y="0"/>
          <a:ext cx="14860905" cy="4267199"/>
        </a:xfrm>
        <a:prstGeom prst="rect">
          <a:avLst/>
        </a:prstGeom>
        <a:solidFill>
          <a:schemeClr val="accent5">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400" b="1" u="none">
              <a:solidFill>
                <a:sysClr val="windowText" lastClr="000000"/>
              </a:solidFill>
              <a:effectLst/>
              <a:latin typeface="Fira Sans" panose="020B0503050000020004" pitchFamily="34" charset="0"/>
              <a:cs typeface="Times New Roman" panose="02020603050405020304" pitchFamily="18" charset="0"/>
            </a:rPr>
            <a:t>Annual Performance Results and Targets</a:t>
          </a:r>
        </a:p>
        <a:p>
          <a:pPr algn="ctr"/>
          <a:endParaRPr lang="en-US" sz="1400" b="1" u="none">
            <a:solidFill>
              <a:sysClr val="windowText" lastClr="000000"/>
            </a:solidFill>
            <a:effectLst/>
            <a:latin typeface="Fira Sans" panose="020B0503050000020004" pitchFamily="34" charset="0"/>
            <a:cs typeface="Times New Roman" panose="02020603050405020304" pitchFamily="18" charset="0"/>
          </a:endParaRPr>
        </a:p>
        <a:p>
          <a:pPr lvl="1" algn="l"/>
          <a:r>
            <a:rPr lang="en-US" sz="1400" b="1">
              <a:solidFill>
                <a:schemeClr val="dk1"/>
              </a:solidFill>
              <a:effectLst/>
              <a:latin typeface="Fira Sans" panose="020B0503050000020004" pitchFamily="34" charset="0"/>
              <a:ea typeface="+mn-ea"/>
              <a:cs typeface="Times New Roman" panose="02020603050405020304" pitchFamily="18" charset="0"/>
            </a:rPr>
            <a:t>Indicator 11: </a:t>
          </a:r>
          <a:r>
            <a:rPr lang="en-US" sz="1400" b="0">
              <a:solidFill>
                <a:schemeClr val="dk1"/>
              </a:solidFill>
              <a:effectLst/>
              <a:latin typeface="Fira Sans" panose="020B0503050000020004" pitchFamily="34" charset="0"/>
              <a:ea typeface="+mn-ea"/>
              <a:cs typeface="Times New Roman" panose="02020603050405020304" pitchFamily="18" charset="0"/>
            </a:rPr>
            <a:t>Percent of children with parental consent to evaluate, who were evaluated within 60 days (or State established timeline)</a:t>
          </a:r>
          <a:r>
            <a:rPr lang="en-US" sz="1400" b="0" baseline="0">
              <a:solidFill>
                <a:schemeClr val="dk1"/>
              </a:solidFill>
              <a:effectLst/>
              <a:latin typeface="Fira Sans" panose="020B0503050000020004" pitchFamily="34" charset="0"/>
              <a:ea typeface="+mn-ea"/>
              <a:cs typeface="Times New Roman" panose="02020603050405020304" pitchFamily="18" charset="0"/>
            </a:rPr>
            <a:t> for s</a:t>
          </a:r>
          <a:r>
            <a:rPr lang="en-US" sz="1400" b="0">
              <a:solidFill>
                <a:schemeClr val="dk1"/>
              </a:solidFill>
              <a:effectLst/>
              <a:latin typeface="Fira Sans" panose="020B0503050000020004" pitchFamily="34" charset="0"/>
              <a:ea typeface="+mn-ea"/>
              <a:cs typeface="Times New Roman" panose="02020603050405020304" pitchFamily="18" charset="0"/>
            </a:rPr>
            <a:t>chool year 2021-2022. </a:t>
          </a:r>
          <a:br>
            <a:rPr lang="en-US" sz="1400" b="0">
              <a:solidFill>
                <a:schemeClr val="dk1"/>
              </a:solidFill>
              <a:effectLst/>
              <a:latin typeface="Fira Sans" panose="020B0503050000020004" pitchFamily="34" charset="0"/>
              <a:ea typeface="+mn-ea"/>
              <a:cs typeface="Times New Roman" panose="02020603050405020304" pitchFamily="18" charset="0"/>
            </a:rPr>
          </a:br>
          <a:br>
            <a:rPr lang="en-US" sz="1400" b="0">
              <a:solidFill>
                <a:schemeClr val="dk1"/>
              </a:solidFill>
              <a:effectLst/>
              <a:latin typeface="Fira Sans" panose="020B0503050000020004" pitchFamily="34" charset="0"/>
              <a:ea typeface="+mn-ea"/>
              <a:cs typeface="Times New Roman" panose="02020603050405020304" pitchFamily="18" charset="0"/>
            </a:rPr>
          </a:br>
          <a:r>
            <a:rPr lang="en-US" sz="1400" b="0">
              <a:solidFill>
                <a:schemeClr val="dk1"/>
              </a:solidFill>
              <a:effectLst/>
              <a:latin typeface="Fira Sans" panose="020B0503050000020004" pitchFamily="34" charset="0"/>
              <a:ea typeface="+mn-ea"/>
              <a:cs typeface="Times New Roman" panose="02020603050405020304" pitchFamily="18" charset="0"/>
            </a:rPr>
            <a:t>Students for whom parental consent for initial evaluation was obtained and that were either found eligible or no</a:t>
          </a:r>
          <a:r>
            <a:rPr lang="en-US" sz="1400" b="0" baseline="0">
              <a:solidFill>
                <a:schemeClr val="dk1"/>
              </a:solidFill>
              <a:effectLst/>
              <a:latin typeface="Fira Sans" panose="020B0503050000020004" pitchFamily="34" charset="0"/>
              <a:ea typeface="+mn-ea"/>
              <a:cs typeface="Times New Roman" panose="02020603050405020304" pitchFamily="18" charset="0"/>
            </a:rPr>
            <a:t> </a:t>
          </a:r>
          <a:r>
            <a:rPr lang="en-US" sz="1400" b="0">
              <a:solidFill>
                <a:schemeClr val="dk1"/>
              </a:solidFill>
              <a:effectLst/>
              <a:latin typeface="Fira Sans" panose="020B0503050000020004" pitchFamily="34" charset="0"/>
              <a:ea typeface="+mn-ea"/>
              <a:cs typeface="Times New Roman" panose="02020603050405020304" pitchFamily="18" charset="0"/>
            </a:rPr>
            <a:t>eligible for special education services within the 80-day timeframe established by West Virginia Policy 2419. </a:t>
          </a:r>
          <a:br>
            <a:rPr lang="en-US" sz="1400" b="0">
              <a:solidFill>
                <a:schemeClr val="dk1"/>
              </a:solidFill>
              <a:effectLst/>
              <a:latin typeface="Fira Sans" panose="020B0503050000020004" pitchFamily="34" charset="0"/>
              <a:ea typeface="+mn-ea"/>
              <a:cs typeface="Times New Roman" panose="02020603050405020304" pitchFamily="18" charset="0"/>
            </a:rPr>
          </a:br>
          <a:br>
            <a:rPr lang="en-US" sz="1400" b="0">
              <a:solidFill>
                <a:schemeClr val="dk1"/>
              </a:solidFill>
              <a:effectLst/>
              <a:latin typeface="Fira Sans" panose="020B0503050000020004" pitchFamily="34" charset="0"/>
              <a:ea typeface="+mn-ea"/>
              <a:cs typeface="Times New Roman" panose="02020603050405020304" pitchFamily="18" charset="0"/>
            </a:rPr>
          </a:br>
          <a:r>
            <a:rPr lang="en-US" sz="1400" b="1" i="1">
              <a:solidFill>
                <a:schemeClr val="dk1"/>
              </a:solidFill>
              <a:effectLst/>
              <a:latin typeface="Fira Sans" panose="020B0503050000020004" pitchFamily="34" charset="0"/>
              <a:ea typeface="+mn-ea"/>
              <a:cs typeface="Times New Roman" panose="02020603050405020304" pitchFamily="18" charset="0"/>
            </a:rPr>
            <a:t>Target: </a:t>
          </a:r>
          <a:r>
            <a:rPr lang="en-US" sz="1400" b="0" i="1">
              <a:solidFill>
                <a:schemeClr val="dk1"/>
              </a:solidFill>
              <a:effectLst/>
              <a:latin typeface="Fira Sans" panose="020B0503050000020004" pitchFamily="34" charset="0"/>
              <a:ea typeface="+mn-ea"/>
              <a:cs typeface="Times New Roman" panose="02020603050405020304" pitchFamily="18" charset="0"/>
            </a:rPr>
            <a:t>100% of students with parent consent for initial evaluation have evaluations completed within the 80-day timeframe established by West Virginia Policy 2419.</a:t>
          </a:r>
          <a:br>
            <a:rPr lang="en-US" sz="1400" b="0">
              <a:solidFill>
                <a:sysClr val="windowText" lastClr="000000"/>
              </a:solidFill>
              <a:effectLst/>
              <a:latin typeface="Fira Sans" panose="020B0503050000020004" pitchFamily="34" charset="0"/>
              <a:ea typeface="+mn-ea"/>
              <a:cs typeface="Times New Roman" panose="02020603050405020304" pitchFamily="18" charset="0"/>
            </a:rPr>
          </a:br>
          <a:br>
            <a:rPr lang="en-US" sz="1400" b="0">
              <a:solidFill>
                <a:sysClr val="windowText" lastClr="000000"/>
              </a:solidFill>
              <a:effectLst/>
              <a:latin typeface="Fira Sans" panose="020B0503050000020004" pitchFamily="34" charset="0"/>
              <a:ea typeface="+mn-ea"/>
              <a:cs typeface="Times New Roman" panose="02020603050405020304" pitchFamily="18" charset="0"/>
            </a:rPr>
          </a:br>
          <a:r>
            <a:rPr lang="en-US" sz="1200" b="0" i="1">
              <a:solidFill>
                <a:sysClr val="windowText" lastClr="000000"/>
              </a:solidFill>
              <a:effectLst/>
              <a:latin typeface="Fira Sans" panose="020B0503050000020004" pitchFamily="34" charset="0"/>
              <a:ea typeface="+mn-ea"/>
              <a:cs typeface="Times New Roman" panose="02020603050405020304" pitchFamily="18" charset="0"/>
            </a:rPr>
            <a:t>Notes: Beginning with the 2014-2015 school year, WV revised Policy 2419, Regulations for the Education of Students with Exceptionalities, to include Reason Late Code 01 (Extenuating circumstances resulting in school closure; state of emergency determined by the governor of West Virginia, weather conditions determined by the county superintendent, and summer break) as an acceptable late code.  </a:t>
          </a:r>
        </a:p>
        <a:p>
          <a:pPr lvl="1" algn="l"/>
          <a:r>
            <a:rPr lang="en-US" sz="1200" b="0" i="1">
              <a:solidFill>
                <a:sysClr val="windowText" lastClr="000000"/>
              </a:solidFill>
              <a:effectLst/>
              <a:latin typeface="Fira Sans" panose="020B0503050000020004" pitchFamily="34" charset="0"/>
              <a:ea typeface="+mn-ea"/>
              <a:cs typeface="Times New Roman" panose="02020603050405020304" pitchFamily="18" charset="0"/>
            </a:rPr>
            <a:t> </a:t>
          </a:r>
        </a:p>
        <a:p>
          <a:pPr lvl="1" algn="l"/>
          <a:r>
            <a:rPr lang="en-US" sz="1200" b="0" i="1">
              <a:solidFill>
                <a:sysClr val="windowText" lastClr="000000"/>
              </a:solidFill>
              <a:effectLst/>
              <a:latin typeface="Fira Sans" panose="020B0503050000020004" pitchFamily="34" charset="0"/>
              <a:ea typeface="+mn-ea"/>
              <a:cs typeface="Times New Roman" panose="02020603050405020304" pitchFamily="18" charset="0"/>
            </a:rPr>
            <a:t>For acceptable reason code 01, the timeline will be extended directly proportional to the duration of the state of emergency, weather, or summer break.  Reason Late Code 01 was verified using the District and State closure reports provided to the Part B data manager by West Virginia Department of Education.  In the event that the Reason Late Code 01 was not utilized appropriately, the District was notified and corrections were required in the WV Education Information System (WVEIS) where all initial evaluations are recorded.</a:t>
          </a:r>
        </a:p>
        <a:p>
          <a:pPr lvl="1" algn="l"/>
          <a:endParaRPr lang="en-US" sz="1400" b="0" i="1">
            <a:solidFill>
              <a:sysClr val="windowText" lastClr="000000"/>
            </a:solidFill>
            <a:latin typeface="Fira Sans" panose="020B0503050000020004" pitchFamily="34" charset="0"/>
            <a:cs typeface="Times New Roman" panose="02020603050405020304" pitchFamily="18" charset="0"/>
          </a:endParaRPr>
        </a:p>
        <a:p>
          <a:pPr lvl="1" algn="l"/>
          <a:r>
            <a:rPr lang="en-US" sz="1200" b="0" i="1">
              <a:solidFill>
                <a:schemeClr val="dk1"/>
              </a:solidFill>
              <a:effectLst/>
              <a:latin typeface="Fira Sans" panose="020B0503050000020004" pitchFamily="34" charset="0"/>
              <a:ea typeface="+mn-ea"/>
              <a:cs typeface="Times New Roman" panose="02020603050405020304" pitchFamily="18" charset="0"/>
            </a:rPr>
            <a:t>Based on</a:t>
          </a:r>
          <a:r>
            <a:rPr lang="en-US" sz="1200" b="0" i="1" baseline="0">
              <a:solidFill>
                <a:schemeClr val="dk1"/>
              </a:solidFill>
              <a:effectLst/>
              <a:latin typeface="Fira Sans" panose="020B0503050000020004" pitchFamily="34" charset="0"/>
              <a:ea typeface="+mn-ea"/>
              <a:cs typeface="Times New Roman" panose="02020603050405020304" pitchFamily="18" charset="0"/>
            </a:rPr>
            <a:t> </a:t>
          </a:r>
          <a:r>
            <a:rPr lang="en-US" sz="1200" b="0" i="1">
              <a:solidFill>
                <a:schemeClr val="dk1"/>
              </a:solidFill>
              <a:effectLst/>
              <a:latin typeface="Fira Sans" panose="020B0503050000020004" pitchFamily="34" charset="0"/>
              <a:ea typeface="+mn-ea"/>
              <a:cs typeface="Times New Roman" panose="02020603050405020304" pitchFamily="18" charset="0"/>
            </a:rPr>
            <a:t>WV's 2017 revised Policy 2419, Regulations for the Education of Students with Exceptionalities, to include Reason Late Code 07 in alignment with OSEP’s guidance [34CFR§300.301(d)]; when the student changes district of enrollment during evaluation process. The exception only applies if the subsequent district is making sufficient progress to ensure a prompt completion of the evaluation, and the parent and subsequent district agree to a specific time when the evaluation will be completed [34CFR§ 300.301 (e)]. Written documentation of the agreed upon timeline between parent and district is to be developed.</a:t>
          </a:r>
          <a:endParaRPr lang="en-US" sz="1200" b="0" i="1">
            <a:solidFill>
              <a:sysClr val="windowText" lastClr="000000"/>
            </a:solidFill>
            <a:latin typeface="Fira Sans" panose="020B0503050000020004" pitchFamily="34" charset="0"/>
            <a:cs typeface="Times New Roman" panose="02020603050405020304" pitchFamily="18" charset="0"/>
          </a:endParaRP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0</xdr:colOff>
      <xdr:row>0</xdr:row>
      <xdr:rowOff>0</xdr:rowOff>
    </xdr:from>
    <xdr:to>
      <xdr:col>9</xdr:col>
      <xdr:colOff>350520</xdr:colOff>
      <xdr:row>18</xdr:row>
      <xdr:rowOff>0</xdr:rowOff>
    </xdr:to>
    <xdr:sp macro="" textlink="">
      <xdr:nvSpPr>
        <xdr:cNvPr id="2" name="TextBox 1">
          <a:extLst>
            <a:ext uri="{FF2B5EF4-FFF2-40B4-BE49-F238E27FC236}">
              <a16:creationId xmlns:a16="http://schemas.microsoft.com/office/drawing/2014/main" id="{08A5F4DE-3C82-4F63-9AF8-E3D2AA9CB597}"/>
            </a:ext>
          </a:extLst>
        </xdr:cNvPr>
        <xdr:cNvSpPr txBox="1"/>
      </xdr:nvSpPr>
      <xdr:spPr>
        <a:xfrm>
          <a:off x="0" y="0"/>
          <a:ext cx="7446645" cy="3429000"/>
        </a:xfrm>
        <a:prstGeom prst="rect">
          <a:avLst/>
        </a:prstGeom>
        <a:solidFill>
          <a:schemeClr val="accent5">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400" b="1" u="none">
              <a:solidFill>
                <a:sysClr val="windowText" lastClr="000000"/>
              </a:solidFill>
              <a:effectLst/>
              <a:latin typeface="Fira Sans" panose="020B0503050000020004" pitchFamily="34" charset="0"/>
              <a:cs typeface="Times New Roman" panose="02020603050405020304" pitchFamily="18" charset="0"/>
            </a:rPr>
            <a:t>Annual Performance Results and Targets</a:t>
          </a:r>
        </a:p>
        <a:p>
          <a:pPr algn="ctr"/>
          <a:endParaRPr lang="en-US" sz="1400" b="1" u="none">
            <a:solidFill>
              <a:sysClr val="windowText" lastClr="000000"/>
            </a:solidFill>
            <a:effectLst/>
            <a:latin typeface="Fira Sans" panose="020B0503050000020004" pitchFamily="34" charset="0"/>
            <a:cs typeface="Times New Roman" panose="02020603050405020304" pitchFamily="18" charset="0"/>
          </a:endParaRPr>
        </a:p>
        <a:p>
          <a:pPr lvl="1" algn="l"/>
          <a:r>
            <a:rPr lang="en-US" sz="1400" b="1">
              <a:solidFill>
                <a:schemeClr val="dk1"/>
              </a:solidFill>
              <a:effectLst/>
              <a:latin typeface="Fira Sans" panose="020B0503050000020004" pitchFamily="34" charset="0"/>
              <a:ea typeface="+mn-ea"/>
              <a:cs typeface="Times New Roman" panose="02020603050405020304" pitchFamily="18" charset="0"/>
            </a:rPr>
            <a:t>Indicator 12: </a:t>
          </a:r>
          <a:r>
            <a:rPr lang="en-US" sz="1400" b="0">
              <a:solidFill>
                <a:schemeClr val="dk1"/>
              </a:solidFill>
              <a:effectLst/>
              <a:latin typeface="Fira Sans" panose="020B0503050000020004" pitchFamily="34" charset="0"/>
              <a:ea typeface="+mn-ea"/>
              <a:cs typeface="Times New Roman" panose="02020603050405020304" pitchFamily="18" charset="0"/>
            </a:rPr>
            <a:t>Percent of children referred by Part C prior to age 3, who are found eligible for Part B, and who have an IEP developed and implemented by their third birthdays school year 2021-2022. </a:t>
          </a:r>
          <a:br>
            <a:rPr lang="en-US" sz="1400" b="0">
              <a:solidFill>
                <a:schemeClr val="dk1"/>
              </a:solidFill>
              <a:effectLst/>
              <a:latin typeface="Fira Sans" panose="020B0503050000020004" pitchFamily="34" charset="0"/>
              <a:ea typeface="+mn-ea"/>
              <a:cs typeface="Times New Roman" panose="02020603050405020304" pitchFamily="18" charset="0"/>
            </a:rPr>
          </a:br>
          <a:br>
            <a:rPr lang="en-US" sz="1400" b="0">
              <a:solidFill>
                <a:schemeClr val="dk1"/>
              </a:solidFill>
              <a:effectLst/>
              <a:latin typeface="Fira Sans" panose="020B0503050000020004" pitchFamily="34" charset="0"/>
              <a:ea typeface="+mn-ea"/>
              <a:cs typeface="Times New Roman" panose="02020603050405020304" pitchFamily="18" charset="0"/>
            </a:rPr>
          </a:br>
          <a:r>
            <a:rPr lang="en-US" sz="1400" b="0">
              <a:solidFill>
                <a:schemeClr val="dk1"/>
              </a:solidFill>
              <a:effectLst/>
              <a:latin typeface="Fira Sans" panose="020B0503050000020004" pitchFamily="34" charset="0"/>
              <a:ea typeface="+mn-ea"/>
              <a:cs typeface="Times New Roman" panose="02020603050405020304" pitchFamily="18" charset="0"/>
            </a:rPr>
            <a:t>Referrals are families - contacted by the district upon notification by West Virginia Birth to Three provider - who consent to evaluation to determine eligibility for Part B public preschool special education services. All students referred and found to be eligible are required to have IEPs and services by their third birthday. </a:t>
          </a:r>
          <a:br>
            <a:rPr lang="en-US" sz="1400" b="0">
              <a:solidFill>
                <a:schemeClr val="dk1"/>
              </a:solidFill>
              <a:effectLst/>
              <a:latin typeface="Fira Sans" panose="020B0503050000020004" pitchFamily="34" charset="0"/>
              <a:ea typeface="+mn-ea"/>
              <a:cs typeface="Times New Roman" panose="02020603050405020304" pitchFamily="18" charset="0"/>
            </a:rPr>
          </a:br>
          <a:br>
            <a:rPr lang="en-US" sz="1400" b="0">
              <a:solidFill>
                <a:schemeClr val="dk1"/>
              </a:solidFill>
              <a:effectLst/>
              <a:latin typeface="Fira Sans" panose="020B0503050000020004" pitchFamily="34" charset="0"/>
              <a:ea typeface="+mn-ea"/>
              <a:cs typeface="Times New Roman" panose="02020603050405020304" pitchFamily="18" charset="0"/>
            </a:rPr>
          </a:br>
          <a:r>
            <a:rPr lang="en-US" sz="1400" b="1" i="1">
              <a:solidFill>
                <a:schemeClr val="dk1"/>
              </a:solidFill>
              <a:effectLst/>
              <a:latin typeface="Fira Sans" panose="020B0503050000020004" pitchFamily="34" charset="0"/>
              <a:ea typeface="+mn-ea"/>
              <a:cs typeface="Times New Roman" panose="02020603050405020304" pitchFamily="18" charset="0"/>
            </a:rPr>
            <a:t>Target: </a:t>
          </a:r>
          <a:r>
            <a:rPr lang="en-US" sz="1400" b="0" i="1">
              <a:solidFill>
                <a:schemeClr val="dk1"/>
              </a:solidFill>
              <a:effectLst/>
              <a:latin typeface="Fira Sans" panose="020B0503050000020004" pitchFamily="34" charset="0"/>
              <a:ea typeface="+mn-ea"/>
              <a:cs typeface="Times New Roman" panose="02020603050405020304" pitchFamily="18" charset="0"/>
            </a:rPr>
            <a:t>The percentage of students exiting Part C and eligible for Part B services completing the eligibility process and receiving services by their third birthday will be maintained at 100%.  </a:t>
          </a:r>
          <a:br>
            <a:rPr lang="en-US" sz="1400" b="0">
              <a:solidFill>
                <a:sysClr val="windowText" lastClr="000000"/>
              </a:solidFill>
              <a:effectLst/>
              <a:latin typeface="Times New Roman" panose="02020603050405020304" pitchFamily="18" charset="0"/>
              <a:ea typeface="+mn-ea"/>
              <a:cs typeface="Times New Roman" panose="02020603050405020304" pitchFamily="18" charset="0"/>
            </a:rPr>
          </a:br>
          <a:br>
            <a:rPr lang="en-US" sz="1400" b="0">
              <a:solidFill>
                <a:sysClr val="windowText" lastClr="000000"/>
              </a:solidFill>
              <a:effectLst/>
              <a:latin typeface="Times New Roman" panose="02020603050405020304" pitchFamily="18" charset="0"/>
              <a:ea typeface="+mn-ea"/>
              <a:cs typeface="Times New Roman" panose="02020603050405020304" pitchFamily="18" charset="0"/>
            </a:rPr>
          </a:br>
          <a:br>
            <a:rPr lang="en-US" sz="1400" b="0">
              <a:solidFill>
                <a:sysClr val="windowText" lastClr="000000"/>
              </a:solidFill>
              <a:effectLst/>
              <a:latin typeface="Times New Roman" panose="02020603050405020304" pitchFamily="18" charset="0"/>
              <a:ea typeface="+mn-ea"/>
              <a:cs typeface="Times New Roman" panose="02020603050405020304" pitchFamily="18" charset="0"/>
            </a:rPr>
          </a:br>
          <a:endParaRPr lang="en-US" sz="1400" b="0">
            <a:solidFill>
              <a:sysClr val="windowText" lastClr="000000"/>
            </a:solidFill>
            <a:latin typeface="Times New Roman" panose="02020603050405020304" pitchFamily="18" charset="0"/>
            <a:cs typeface="Times New Roman" panose="02020603050405020304" pitchFamily="18" charset="0"/>
          </a:endParaRP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0</xdr:col>
      <xdr:colOff>0</xdr:colOff>
      <xdr:row>0</xdr:row>
      <xdr:rowOff>1</xdr:rowOff>
    </xdr:from>
    <xdr:to>
      <xdr:col>15</xdr:col>
      <xdr:colOff>121920</xdr:colOff>
      <xdr:row>11</xdr:row>
      <xdr:rowOff>657225</xdr:rowOff>
    </xdr:to>
    <xdr:sp macro="" textlink="">
      <xdr:nvSpPr>
        <xdr:cNvPr id="2" name="TextBox 1">
          <a:extLst>
            <a:ext uri="{FF2B5EF4-FFF2-40B4-BE49-F238E27FC236}">
              <a16:creationId xmlns:a16="http://schemas.microsoft.com/office/drawing/2014/main" id="{F8419EB6-D456-4110-A127-B56AAF4FE422}"/>
            </a:ext>
          </a:extLst>
        </xdr:cNvPr>
        <xdr:cNvSpPr txBox="1"/>
      </xdr:nvSpPr>
      <xdr:spPr>
        <a:xfrm>
          <a:off x="0" y="1"/>
          <a:ext cx="10894695" cy="2752724"/>
        </a:xfrm>
        <a:prstGeom prst="rect">
          <a:avLst/>
        </a:prstGeom>
        <a:solidFill>
          <a:schemeClr val="accent5">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400" b="1" u="none">
              <a:solidFill>
                <a:sysClr val="windowText" lastClr="000000"/>
              </a:solidFill>
              <a:effectLst/>
              <a:latin typeface="Fira Sans" panose="020B0503050000020004" pitchFamily="34" charset="0"/>
              <a:cs typeface="Times New Roman" panose="02020603050405020304" pitchFamily="18" charset="0"/>
            </a:rPr>
            <a:t>Annual Performance Results and Targets</a:t>
          </a:r>
        </a:p>
        <a:p>
          <a:pPr algn="ctr"/>
          <a:endParaRPr lang="en-US" sz="1400" b="1" u="none">
            <a:solidFill>
              <a:sysClr val="windowText" lastClr="000000"/>
            </a:solidFill>
            <a:effectLst/>
            <a:latin typeface="Fira Sans" panose="020B0503050000020004" pitchFamily="34" charset="0"/>
            <a:cs typeface="Times New Roman" panose="02020603050405020304" pitchFamily="18" charset="0"/>
          </a:endParaRPr>
        </a:p>
        <a:p>
          <a:pPr lvl="1" algn="l"/>
          <a:r>
            <a:rPr lang="en-US" sz="1400" b="1">
              <a:solidFill>
                <a:schemeClr val="dk1"/>
              </a:solidFill>
              <a:effectLst/>
              <a:latin typeface="Fira Sans" panose="020B0503050000020004" pitchFamily="34" charset="0"/>
              <a:ea typeface="+mn-ea"/>
              <a:cs typeface="Times New Roman" panose="02020603050405020304" pitchFamily="18" charset="0"/>
            </a:rPr>
            <a:t>Indicator 13:  </a:t>
          </a:r>
          <a:r>
            <a:rPr lang="en-US" sz="1400" b="0">
              <a:solidFill>
                <a:schemeClr val="dk1"/>
              </a:solidFill>
              <a:effectLst/>
              <a:latin typeface="Fira Sans" panose="020B0503050000020004" pitchFamily="34" charset="0"/>
              <a:ea typeface="+mn-ea"/>
              <a:cs typeface="Times New Roman" panose="02020603050405020304" pitchFamily="18" charset="0"/>
            </a:rPr>
            <a:t>Percent of youth with IEPs aged 14 (as of July 1, 2021) and above with an IEP that includes appropriate measurable postsecondary goals that are annually updated and based upon an age appropriate transition assessment, transition services, including courses of study, that will reasonably enable the student to meet those postsecondary goals, and annual IEP goals related to the student’s transition services needs. There also must be evidence that the student was invited to the IEP Team meeting where transition services are to be discussed and evidence that, if appropriate, a representative of any participating agency was invited to the IEP Team meeting with the prior consent of the parent or student who has reached the age of majority.</a:t>
          </a:r>
          <a:r>
            <a:rPr lang="en-US" sz="1400" b="0" baseline="0">
              <a:solidFill>
                <a:schemeClr val="dk1"/>
              </a:solidFill>
              <a:effectLst/>
              <a:latin typeface="Fira Sans" panose="020B0503050000020004" pitchFamily="34" charset="0"/>
              <a:ea typeface="+mn-ea"/>
              <a:cs typeface="Times New Roman" panose="02020603050405020304" pitchFamily="18" charset="0"/>
            </a:rPr>
            <a:t> </a:t>
          </a:r>
        </a:p>
        <a:p>
          <a:pPr lvl="1" algn="l"/>
          <a:r>
            <a:rPr lang="en-US" sz="1400" b="0" baseline="0">
              <a:solidFill>
                <a:schemeClr val="dk1"/>
              </a:solidFill>
              <a:effectLst/>
              <a:latin typeface="Fira Sans" panose="020B0503050000020004" pitchFamily="34" charset="0"/>
              <a:ea typeface="+mn-ea"/>
              <a:cs typeface="Times New Roman" panose="02020603050405020304" pitchFamily="18" charset="0"/>
            </a:rPr>
            <a:t>Dec. 1, 2021 data</a:t>
          </a:r>
          <a:r>
            <a:rPr lang="en-US" sz="1400" b="0">
              <a:solidFill>
                <a:schemeClr val="dk1"/>
              </a:solidFill>
              <a:effectLst/>
              <a:latin typeface="Fira Sans" panose="020B0503050000020004" pitchFamily="34" charset="0"/>
              <a:ea typeface="+mn-ea"/>
              <a:cs typeface="Times New Roman" panose="02020603050405020304" pitchFamily="18" charset="0"/>
            </a:rPr>
            <a:t>. </a:t>
          </a:r>
        </a:p>
        <a:p>
          <a:pPr lvl="1" algn="l"/>
          <a:br>
            <a:rPr lang="en-US" sz="1400" b="0">
              <a:solidFill>
                <a:schemeClr val="dk1"/>
              </a:solidFill>
              <a:effectLst/>
              <a:latin typeface="Fira Sans" panose="020B0503050000020004" pitchFamily="34" charset="0"/>
              <a:ea typeface="+mn-ea"/>
              <a:cs typeface="Times New Roman" panose="02020603050405020304" pitchFamily="18" charset="0"/>
            </a:rPr>
          </a:br>
          <a:r>
            <a:rPr lang="en-US" sz="1400" b="1" i="1">
              <a:solidFill>
                <a:schemeClr val="dk1"/>
              </a:solidFill>
              <a:effectLst/>
              <a:latin typeface="Fira Sans" panose="020B0503050000020004" pitchFamily="34" charset="0"/>
              <a:ea typeface="+mn-ea"/>
              <a:cs typeface="Times New Roman" panose="02020603050405020304" pitchFamily="18" charset="0"/>
            </a:rPr>
            <a:t>Target: </a:t>
          </a:r>
          <a:r>
            <a:rPr lang="en-US" sz="1400" b="0" i="1">
              <a:solidFill>
                <a:schemeClr val="dk1"/>
              </a:solidFill>
              <a:effectLst/>
              <a:latin typeface="Fira Sans" panose="020B0503050000020004" pitchFamily="34" charset="0"/>
              <a:ea typeface="+mn-ea"/>
              <a:cs typeface="Times New Roman" panose="02020603050405020304" pitchFamily="18" charset="0"/>
            </a:rPr>
            <a:t>100% of IEPs for youth aged 14 and above meet all eight criteria of the effective transition measurement.</a:t>
          </a:r>
          <a:br>
            <a:rPr lang="en-US" sz="1400" b="0">
              <a:solidFill>
                <a:sysClr val="windowText" lastClr="000000"/>
              </a:solidFill>
              <a:effectLst/>
              <a:latin typeface="Times New Roman" panose="02020603050405020304" pitchFamily="18" charset="0"/>
              <a:ea typeface="+mn-ea"/>
              <a:cs typeface="Times New Roman" panose="02020603050405020304" pitchFamily="18" charset="0"/>
            </a:rPr>
          </a:br>
          <a:br>
            <a:rPr lang="en-US" sz="1400" b="0">
              <a:solidFill>
                <a:sysClr val="windowText" lastClr="000000"/>
              </a:solidFill>
              <a:effectLst/>
              <a:latin typeface="Times New Roman" panose="02020603050405020304" pitchFamily="18" charset="0"/>
              <a:ea typeface="+mn-ea"/>
              <a:cs typeface="Times New Roman" panose="02020603050405020304" pitchFamily="18" charset="0"/>
            </a:rPr>
          </a:br>
          <a:br>
            <a:rPr lang="en-US" sz="1400" b="0">
              <a:solidFill>
                <a:sysClr val="windowText" lastClr="000000"/>
              </a:solidFill>
              <a:effectLst/>
              <a:latin typeface="Times New Roman" panose="02020603050405020304" pitchFamily="18" charset="0"/>
              <a:ea typeface="+mn-ea"/>
              <a:cs typeface="Times New Roman" panose="02020603050405020304" pitchFamily="18" charset="0"/>
            </a:rPr>
          </a:br>
          <a:endParaRPr lang="en-US" sz="1400" b="0">
            <a:solidFill>
              <a:sysClr val="windowText" lastClr="000000"/>
            </a:solidFill>
            <a:latin typeface="Times New Roman" panose="02020603050405020304" pitchFamily="18" charset="0"/>
            <a:cs typeface="Times New Roman" panose="02020603050405020304" pitchFamily="18" charset="0"/>
          </a:endParaRP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0</xdr:col>
      <xdr:colOff>0</xdr:colOff>
      <xdr:row>0</xdr:row>
      <xdr:rowOff>1</xdr:rowOff>
    </xdr:from>
    <xdr:to>
      <xdr:col>16</xdr:col>
      <xdr:colOff>361950</xdr:colOff>
      <xdr:row>19</xdr:row>
      <xdr:rowOff>371475</xdr:rowOff>
    </xdr:to>
    <xdr:sp macro="" textlink="">
      <xdr:nvSpPr>
        <xdr:cNvPr id="2" name="TextBox 1">
          <a:extLst>
            <a:ext uri="{FF2B5EF4-FFF2-40B4-BE49-F238E27FC236}">
              <a16:creationId xmlns:a16="http://schemas.microsoft.com/office/drawing/2014/main" id="{4432CD8C-D788-4420-9660-94F51BC24D3D}"/>
            </a:ext>
          </a:extLst>
        </xdr:cNvPr>
        <xdr:cNvSpPr txBox="1"/>
      </xdr:nvSpPr>
      <xdr:spPr>
        <a:xfrm>
          <a:off x="0" y="1"/>
          <a:ext cx="14039850" cy="3990974"/>
        </a:xfrm>
        <a:prstGeom prst="rect">
          <a:avLst/>
        </a:prstGeom>
        <a:solidFill>
          <a:schemeClr val="accent5">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400" b="1" u="none">
              <a:solidFill>
                <a:sysClr val="windowText" lastClr="000000"/>
              </a:solidFill>
              <a:effectLst/>
              <a:latin typeface="Fira Sans" panose="020B0503050000020004" pitchFamily="34" charset="0"/>
              <a:cs typeface="Times New Roman" panose="02020603050405020304" pitchFamily="18" charset="0"/>
            </a:rPr>
            <a:t>Annual Performance Results and Targets </a:t>
          </a:r>
        </a:p>
        <a:p>
          <a:pPr algn="ctr"/>
          <a:endParaRPr lang="en-US" sz="1400" b="1" u="none">
            <a:solidFill>
              <a:sysClr val="windowText" lastClr="000000"/>
            </a:solidFill>
            <a:effectLst/>
            <a:latin typeface="Fira Sans" panose="020B0503050000020004" pitchFamily="34" charset="0"/>
            <a:cs typeface="Times New Roman" panose="02020603050405020304" pitchFamily="18" charset="0"/>
          </a:endParaRPr>
        </a:p>
        <a:p>
          <a:pPr lvl="1"/>
          <a:r>
            <a:rPr lang="en-US" sz="1400" b="1">
              <a:solidFill>
                <a:schemeClr val="dk1"/>
              </a:solidFill>
              <a:effectLst/>
              <a:latin typeface="Fira Sans" panose="020B0503050000020004" pitchFamily="34" charset="0"/>
              <a:ea typeface="+mn-ea"/>
              <a:cs typeface="Times New Roman" panose="02020603050405020304" pitchFamily="18" charset="0"/>
            </a:rPr>
            <a:t>Indicator 14:  Number of respondent youth who are no longer in secondary school and had IEPs in</a:t>
          </a:r>
          <a:r>
            <a:rPr lang="en-US" sz="1400" b="1" baseline="0">
              <a:solidFill>
                <a:schemeClr val="dk1"/>
              </a:solidFill>
              <a:effectLst/>
              <a:latin typeface="Fira Sans" panose="020B0503050000020004" pitchFamily="34" charset="0"/>
              <a:ea typeface="+mn-ea"/>
              <a:cs typeface="Times New Roman" panose="02020603050405020304" pitchFamily="18" charset="0"/>
            </a:rPr>
            <a:t> effect at the time they left school (Exited School Year 2020-2021)</a:t>
          </a:r>
          <a:endParaRPr lang="en-US" sz="1400" b="0" baseline="0">
            <a:solidFill>
              <a:schemeClr val="dk1"/>
            </a:solidFill>
            <a:effectLst/>
            <a:latin typeface="Fira Sans" panose="020B0503050000020004" pitchFamily="34" charset="0"/>
            <a:ea typeface="+mn-ea"/>
            <a:cs typeface="Times New Roman" panose="02020603050405020304" pitchFamily="18" charset="0"/>
          </a:endParaRPr>
        </a:p>
        <a:p>
          <a:pPr lvl="1"/>
          <a:endParaRPr lang="en-US" sz="1400" b="0">
            <a:solidFill>
              <a:schemeClr val="dk1"/>
            </a:solidFill>
            <a:effectLst/>
            <a:latin typeface="Fira Sans" panose="020B0503050000020004" pitchFamily="34" charset="0"/>
            <a:ea typeface="+mn-ea"/>
            <a:cs typeface="Times New Roman" panose="02020603050405020304" pitchFamily="18" charset="0"/>
          </a:endParaRPr>
        </a:p>
        <a:p>
          <a:pPr lvl="1"/>
          <a:r>
            <a:rPr lang="en-US" sz="1200" b="0">
              <a:solidFill>
                <a:schemeClr val="dk1"/>
              </a:solidFill>
              <a:effectLst/>
              <a:latin typeface="Fira Sans" panose="020B0503050000020004" pitchFamily="34" charset="0"/>
              <a:ea typeface="+mn-ea"/>
              <a:cs typeface="Times New Roman" panose="02020603050405020304" pitchFamily="18" charset="0"/>
            </a:rPr>
            <a:t>A.</a:t>
          </a:r>
          <a:r>
            <a:rPr lang="en-US" sz="1200" b="0" baseline="0">
              <a:solidFill>
                <a:schemeClr val="dk1"/>
              </a:solidFill>
              <a:effectLst/>
              <a:latin typeface="Fira Sans" panose="020B0503050000020004" pitchFamily="34" charset="0"/>
              <a:ea typeface="+mn-ea"/>
              <a:cs typeface="Times New Roman" panose="02020603050405020304" pitchFamily="18" charset="0"/>
            </a:rPr>
            <a:t>  Number of respondent youth who enrolled in higher education </a:t>
          </a:r>
          <a:r>
            <a:rPr lang="en-US" sz="1200" b="0">
              <a:solidFill>
                <a:schemeClr val="dk1"/>
              </a:solidFill>
              <a:effectLst/>
              <a:latin typeface="Fira Sans" panose="020B0503050000020004" pitchFamily="34" charset="0"/>
              <a:ea typeface="+mn-ea"/>
              <a:cs typeface="Times New Roman" panose="02020603050405020304" pitchFamily="18" charset="0"/>
            </a:rPr>
            <a:t>within one year of leaving high school.</a:t>
          </a:r>
        </a:p>
        <a:p>
          <a:pPr lvl="1"/>
          <a:r>
            <a:rPr lang="en-US" sz="1200" b="1" i="1">
              <a:solidFill>
                <a:schemeClr val="dk1"/>
              </a:solidFill>
              <a:effectLst/>
              <a:latin typeface="Fira Sans" panose="020B0503050000020004" pitchFamily="34" charset="0"/>
              <a:ea typeface="+mn-ea"/>
              <a:cs typeface="Times New Roman" panose="02020603050405020304" pitchFamily="18" charset="0"/>
            </a:rPr>
            <a:t>	Target: </a:t>
          </a:r>
          <a:r>
            <a:rPr lang="en-US" sz="1200" b="0" i="1">
              <a:solidFill>
                <a:schemeClr val="dk1"/>
              </a:solidFill>
              <a:effectLst/>
              <a:latin typeface="Fira Sans" panose="020B0503050000020004" pitchFamily="34" charset="0"/>
              <a:ea typeface="+mn-ea"/>
              <a:cs typeface="Times New Roman" panose="02020603050405020304" pitchFamily="18" charset="0"/>
            </a:rPr>
            <a:t>The percent</a:t>
          </a:r>
          <a:r>
            <a:rPr lang="en-US" sz="1200" b="0" i="1" baseline="0">
              <a:solidFill>
                <a:schemeClr val="dk1"/>
              </a:solidFill>
              <a:effectLst/>
              <a:latin typeface="Fira Sans" panose="020B0503050000020004" pitchFamily="34" charset="0"/>
              <a:ea typeface="+mn-ea"/>
              <a:cs typeface="Times New Roman" panose="02020603050405020304" pitchFamily="18" charset="0"/>
            </a:rPr>
            <a:t> of respondent youth was 20.03% or more.</a:t>
          </a:r>
        </a:p>
        <a:p>
          <a:pPr lvl="1"/>
          <a:r>
            <a:rPr lang="en-US" sz="1200" b="0">
              <a:solidFill>
                <a:schemeClr val="dk1"/>
              </a:solidFill>
              <a:effectLst/>
              <a:latin typeface="Fira Sans" panose="020B0503050000020004" pitchFamily="34" charset="0"/>
              <a:ea typeface="+mn-ea"/>
              <a:cs typeface="Times New Roman" panose="02020603050405020304" pitchFamily="18" charset="0"/>
            </a:rPr>
            <a:t> </a:t>
          </a:r>
        </a:p>
        <a:p>
          <a:pPr lvl="1"/>
          <a:r>
            <a:rPr lang="en-US" sz="1200" b="0">
              <a:solidFill>
                <a:schemeClr val="dk1"/>
              </a:solidFill>
              <a:effectLst/>
              <a:latin typeface="Fira Sans" panose="020B0503050000020004" pitchFamily="34" charset="0"/>
              <a:ea typeface="+mn-ea"/>
              <a:cs typeface="Times New Roman" panose="02020603050405020304" pitchFamily="18" charset="0"/>
            </a:rPr>
            <a:t>B.  Number</a:t>
          </a:r>
          <a:r>
            <a:rPr lang="en-US" sz="1200" b="0" baseline="0">
              <a:solidFill>
                <a:schemeClr val="dk1"/>
              </a:solidFill>
              <a:effectLst/>
              <a:latin typeface="Fira Sans" panose="020B0503050000020004" pitchFamily="34" charset="0"/>
              <a:ea typeface="+mn-ea"/>
              <a:cs typeface="Times New Roman" panose="02020603050405020304" pitchFamily="18" charset="0"/>
            </a:rPr>
            <a:t> of respondent youth </a:t>
          </a:r>
          <a:r>
            <a:rPr lang="en-US" sz="1200" b="0">
              <a:solidFill>
                <a:schemeClr val="dk1"/>
              </a:solidFill>
              <a:effectLst/>
              <a:latin typeface="Fira Sans" panose="020B0503050000020004" pitchFamily="34" charset="0"/>
              <a:ea typeface="+mn-ea"/>
              <a:cs typeface="Times New Roman" panose="02020603050405020304" pitchFamily="18" charset="0"/>
            </a:rPr>
            <a:t>competitively employed;</a:t>
          </a:r>
          <a:r>
            <a:rPr lang="en-US" sz="1200" b="0" baseline="0">
              <a:solidFill>
                <a:schemeClr val="dk1"/>
              </a:solidFill>
              <a:effectLst/>
              <a:latin typeface="Fira Sans" panose="020B0503050000020004" pitchFamily="34" charset="0"/>
              <a:ea typeface="+mn-ea"/>
              <a:cs typeface="Times New Roman" panose="02020603050405020304" pitchFamily="18" charset="0"/>
            </a:rPr>
            <a:t> or who were enrolled in higher education within one year of leaving high school.</a:t>
          </a:r>
          <a:endParaRPr lang="en-US" sz="1200" b="0">
            <a:solidFill>
              <a:schemeClr val="dk1"/>
            </a:solidFill>
            <a:effectLst/>
            <a:latin typeface="Fira Sans" panose="020B0503050000020004" pitchFamily="34" charset="0"/>
            <a:ea typeface="+mn-ea"/>
            <a:cs typeface="Times New Roman" panose="02020603050405020304" pitchFamily="18" charset="0"/>
          </a:endParaRPr>
        </a:p>
        <a:p>
          <a:pPr lvl="1"/>
          <a:r>
            <a:rPr lang="en-US" sz="1200" b="1" i="1">
              <a:solidFill>
                <a:schemeClr val="dk1"/>
              </a:solidFill>
              <a:effectLst/>
              <a:latin typeface="Fira Sans" panose="020B0503050000020004" pitchFamily="34" charset="0"/>
              <a:ea typeface="+mn-ea"/>
              <a:cs typeface="Times New Roman" panose="02020603050405020304" pitchFamily="18" charset="0"/>
            </a:rPr>
            <a:t>	Target:  </a:t>
          </a:r>
          <a:r>
            <a:rPr lang="en-US" sz="1200" b="0" i="1">
              <a:solidFill>
                <a:schemeClr val="dk1"/>
              </a:solidFill>
              <a:effectLst/>
              <a:latin typeface="Fira Sans" panose="020B0503050000020004" pitchFamily="34" charset="0"/>
              <a:ea typeface="+mn-ea"/>
              <a:cs typeface="Times New Roman" panose="02020603050405020304" pitchFamily="18" charset="0"/>
            </a:rPr>
            <a:t>The percent of respondent youth</a:t>
          </a:r>
          <a:r>
            <a:rPr lang="en-US" sz="1200" b="0" i="1" baseline="0">
              <a:solidFill>
                <a:schemeClr val="dk1"/>
              </a:solidFill>
              <a:effectLst/>
              <a:latin typeface="Fira Sans" panose="020B0503050000020004" pitchFamily="34" charset="0"/>
              <a:ea typeface="+mn-ea"/>
              <a:cs typeface="Times New Roman" panose="02020603050405020304" pitchFamily="18" charset="0"/>
            </a:rPr>
            <a:t> </a:t>
          </a:r>
          <a:r>
            <a:rPr lang="en-US" sz="1200" b="0" i="1">
              <a:solidFill>
                <a:schemeClr val="dk1"/>
              </a:solidFill>
              <a:effectLst/>
              <a:latin typeface="Fira Sans" panose="020B0503050000020004" pitchFamily="34" charset="0"/>
              <a:ea typeface="+mn-ea"/>
              <a:cs typeface="Times New Roman" panose="02020603050405020304" pitchFamily="18" charset="0"/>
            </a:rPr>
            <a:t>was at 49.69% or more. </a:t>
          </a:r>
        </a:p>
        <a:p>
          <a:pPr lvl="1"/>
          <a:endParaRPr lang="en-US" sz="1200" b="1" i="1">
            <a:solidFill>
              <a:schemeClr val="dk1"/>
            </a:solidFill>
            <a:effectLst/>
            <a:latin typeface="Fira Sans" panose="020B0503050000020004" pitchFamily="34" charset="0"/>
            <a:ea typeface="+mn-ea"/>
            <a:cs typeface="Times New Roman" panose="02020603050405020304" pitchFamily="18" charset="0"/>
          </a:endParaRPr>
        </a:p>
        <a:p>
          <a:pPr lvl="1"/>
          <a:r>
            <a:rPr lang="en-US" sz="1200" b="0">
              <a:solidFill>
                <a:schemeClr val="dk1"/>
              </a:solidFill>
              <a:effectLst/>
              <a:latin typeface="Fira Sans" panose="020B0503050000020004" pitchFamily="34" charset="0"/>
              <a:ea typeface="+mn-ea"/>
              <a:cs typeface="Times New Roman" panose="02020603050405020304" pitchFamily="18" charset="0"/>
            </a:rPr>
            <a:t>C.  Number of respondent youth enrolled in higher education or in some other postsecondary education or training program; or competitively employed or in some other employment within one year of leaving high school.</a:t>
          </a:r>
        </a:p>
        <a:p>
          <a:pPr lvl="1"/>
          <a:r>
            <a:rPr lang="en-US" sz="1200" b="1" i="1">
              <a:solidFill>
                <a:schemeClr val="dk1"/>
              </a:solidFill>
              <a:effectLst/>
              <a:latin typeface="Fira Sans" panose="020B0503050000020004" pitchFamily="34" charset="0"/>
              <a:ea typeface="+mn-ea"/>
              <a:cs typeface="Times New Roman" panose="02020603050405020304" pitchFamily="18" charset="0"/>
            </a:rPr>
            <a:t>	Target: </a:t>
          </a:r>
          <a:r>
            <a:rPr lang="en-US" sz="1200" b="0" i="1">
              <a:solidFill>
                <a:schemeClr val="dk1"/>
              </a:solidFill>
              <a:effectLst/>
              <a:latin typeface="Fira Sans" panose="020B0503050000020004" pitchFamily="34" charset="0"/>
              <a:ea typeface="+mn-ea"/>
              <a:cs typeface="Times New Roman" panose="02020603050405020304" pitchFamily="18" charset="0"/>
            </a:rPr>
            <a:t>The percent of respondent youth was at 71.51% or more. </a:t>
          </a:r>
        </a:p>
        <a:p>
          <a:pPr lvl="1"/>
          <a:r>
            <a:rPr lang="en-US" sz="1400" b="0">
              <a:solidFill>
                <a:schemeClr val="dk1"/>
              </a:solidFill>
              <a:effectLst/>
              <a:latin typeface="Fira Sans" panose="020B0503050000020004" pitchFamily="34" charset="0"/>
              <a:ea typeface="+mn-ea"/>
              <a:cs typeface="Times New Roman" panose="02020603050405020304" pitchFamily="18" charset="0"/>
            </a:rPr>
            <a:t> </a:t>
          </a:r>
          <a:br>
            <a:rPr lang="en-US" sz="1400" b="0">
              <a:solidFill>
                <a:schemeClr val="dk1"/>
              </a:solidFill>
              <a:effectLst/>
              <a:latin typeface="Fira Sans" panose="020B0503050000020004" pitchFamily="34" charset="0"/>
              <a:ea typeface="+mn-ea"/>
              <a:cs typeface="Times New Roman" panose="02020603050405020304" pitchFamily="18" charset="0"/>
            </a:rPr>
          </a:br>
          <a:r>
            <a:rPr lang="en-US" sz="1250" b="0">
              <a:solidFill>
                <a:schemeClr val="dk1"/>
              </a:solidFill>
              <a:effectLst/>
              <a:latin typeface="Fira Sans" panose="020B0503050000020004" pitchFamily="34" charset="0"/>
              <a:ea typeface="+mn-ea"/>
              <a:cs typeface="Times New Roman" panose="02020603050405020304" pitchFamily="18" charset="0"/>
            </a:rPr>
            <a:t>To collect statewide and district-level data regarding effective transitions, the WVDE and the Office of Special Programs in coordination with District staff administered surveys to all students who had IEPs one year after these individuals exited secondary school. Inadequate return rates and large confidence intervals were exclusionary criteria for the determination process in the current year. The exclusionary criteria were implemented to obviate inaccurate conclusions at the local education agency level. Aggregate return rates were, however, sufficient to make a statewide determination on postsecondary outcomes. </a:t>
          </a:r>
        </a:p>
        <a:p>
          <a:pPr lvl="1"/>
          <a:endParaRPr lang="en-US" sz="1400" b="0">
            <a:solidFill>
              <a:schemeClr val="dk1"/>
            </a:solidFill>
            <a:effectLst/>
            <a:latin typeface="Times New Roman" panose="02020603050405020304" pitchFamily="18" charset="0"/>
            <a:ea typeface="+mn-ea"/>
            <a:cs typeface="Times New Roman" panose="02020603050405020304" pitchFamily="18" charset="0"/>
          </a:endParaRP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53340</xdr:colOff>
      <xdr:row>14</xdr:row>
      <xdr:rowOff>0</xdr:rowOff>
    </xdr:to>
    <xdr:sp macro="" textlink="">
      <xdr:nvSpPr>
        <xdr:cNvPr id="2" name="TextBox 1">
          <a:extLst>
            <a:ext uri="{FF2B5EF4-FFF2-40B4-BE49-F238E27FC236}">
              <a16:creationId xmlns:a16="http://schemas.microsoft.com/office/drawing/2014/main" id="{7A838F11-047B-48C6-8082-2C71802A09A4}"/>
            </a:ext>
          </a:extLst>
        </xdr:cNvPr>
        <xdr:cNvSpPr txBox="1"/>
      </xdr:nvSpPr>
      <xdr:spPr>
        <a:xfrm>
          <a:off x="0" y="0"/>
          <a:ext cx="7368540" cy="2667000"/>
        </a:xfrm>
        <a:prstGeom prst="rect">
          <a:avLst/>
        </a:prstGeom>
        <a:solidFill>
          <a:srgbClr val="4BACC6">
            <a:lumMod val="40000"/>
            <a:lumOff val="60000"/>
          </a:srgbClr>
        </a:solidFill>
        <a:ln w="9525" cmpd="sng">
          <a:solidFill>
            <a:sysClr val="window" lastClr="FFFFFF">
              <a:shade val="50000"/>
            </a:sysClr>
          </a:solidFill>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400" b="1" i="0" u="none" strike="noStrike" kern="0" cap="none" spc="0" normalizeH="0" baseline="0" noProof="0">
              <a:ln>
                <a:noFill/>
              </a:ln>
              <a:solidFill>
                <a:sysClr val="windowText" lastClr="000000"/>
              </a:solidFill>
              <a:effectLst/>
              <a:uLnTx/>
              <a:uFillTx/>
              <a:latin typeface="Fira Sans" panose="020B0503050000020004" pitchFamily="34" charset="0"/>
              <a:ea typeface="+mn-ea"/>
              <a:cs typeface="Times New Roman" panose="02020603050405020304" pitchFamily="18" charset="0"/>
            </a:rPr>
            <a:t>Annual Performance Results and Targets</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US" sz="1400" b="1" i="0" u="none" strike="noStrike" kern="0" cap="none" spc="0" normalizeH="0" baseline="0" noProof="0">
            <a:ln>
              <a:noFill/>
            </a:ln>
            <a:solidFill>
              <a:sysClr val="windowText" lastClr="000000"/>
            </a:solidFill>
            <a:effectLst/>
            <a:uLnTx/>
            <a:uFillTx/>
            <a:latin typeface="Fira Sans" panose="020B0503050000020004" pitchFamily="34" charset="0"/>
            <a:ea typeface="+mn-ea"/>
            <a:cs typeface="Times New Roman" panose="02020603050405020304" pitchFamily="18" charset="0"/>
          </a:endParaRPr>
        </a:p>
        <a:p>
          <a:pPr marL="0" marR="0" lvl="1" indent="0" defTabSz="914400" eaLnBrk="1" fontAlgn="auto" latinLnBrk="0" hangingPunct="1">
            <a:lnSpc>
              <a:spcPct val="100000"/>
            </a:lnSpc>
            <a:spcBef>
              <a:spcPts val="0"/>
            </a:spcBef>
            <a:spcAft>
              <a:spcPts val="0"/>
            </a:spcAft>
            <a:buClrTx/>
            <a:buSzTx/>
            <a:buFontTx/>
            <a:buNone/>
            <a:tabLst/>
            <a:defRPr/>
          </a:pPr>
          <a:r>
            <a:rPr kumimoji="0" lang="en-US" sz="1400" b="1" i="0" u="none" strike="noStrike" kern="0" cap="none" spc="0" normalizeH="0" baseline="0" noProof="0">
              <a:ln>
                <a:noFill/>
              </a:ln>
              <a:solidFill>
                <a:sysClr val="windowText" lastClr="000000"/>
              </a:solidFill>
              <a:effectLst/>
              <a:uLnTx/>
              <a:uFillTx/>
              <a:latin typeface="Fira Sans" panose="020B0503050000020004" pitchFamily="34" charset="0"/>
              <a:ea typeface="+mn-ea"/>
              <a:cs typeface="Times New Roman" panose="02020603050405020304" pitchFamily="18" charset="0"/>
            </a:rPr>
            <a:t>Indicator 15:  </a:t>
          </a:r>
          <a:r>
            <a:rPr kumimoji="0" lang="en-US" sz="1400" b="0" i="0" u="none" strike="noStrike" kern="0" cap="none" spc="0" normalizeH="0" baseline="0" noProof="0">
              <a:ln>
                <a:noFill/>
              </a:ln>
              <a:solidFill>
                <a:sysClr val="windowText" lastClr="000000"/>
              </a:solidFill>
              <a:effectLst/>
              <a:uLnTx/>
              <a:uFillTx/>
              <a:latin typeface="Fira Sans" panose="020B0503050000020004" pitchFamily="34" charset="0"/>
              <a:ea typeface="+mn-ea"/>
              <a:cs typeface="Times New Roman" panose="02020603050405020304" pitchFamily="18" charset="0"/>
            </a:rPr>
            <a:t>Percent of hearing requests that went to resolution sessions that were resolved through resolution session settlement agreements. School year 2021-2022.</a:t>
          </a:r>
        </a:p>
        <a:p>
          <a:pPr marL="0" marR="0" lvl="1" indent="0" defTabSz="914400" eaLnBrk="1" fontAlgn="auto" latinLnBrk="0" hangingPunct="1">
            <a:lnSpc>
              <a:spcPct val="100000"/>
            </a:lnSpc>
            <a:spcBef>
              <a:spcPts val="0"/>
            </a:spcBef>
            <a:spcAft>
              <a:spcPts val="0"/>
            </a:spcAft>
            <a:buClrTx/>
            <a:buSzTx/>
            <a:buFontTx/>
            <a:buNone/>
            <a:tabLst/>
            <a:defRPr/>
          </a:pPr>
          <a:r>
            <a:rPr kumimoji="0" lang="en-US" sz="1400" b="0" i="0" u="none" strike="noStrike" kern="0" cap="none" spc="0" normalizeH="0" baseline="0" noProof="0">
              <a:ln>
                <a:noFill/>
              </a:ln>
              <a:solidFill>
                <a:sysClr val="windowText" lastClr="000000"/>
              </a:solidFill>
              <a:effectLst/>
              <a:uLnTx/>
              <a:uFillTx/>
              <a:latin typeface="Fira Sans" panose="020B0503050000020004" pitchFamily="34" charset="0"/>
              <a:ea typeface="+mn-ea"/>
              <a:cs typeface="Times New Roman" panose="02020603050405020304" pitchFamily="18" charset="0"/>
            </a:rPr>
            <a:t>	</a:t>
          </a:r>
          <a:r>
            <a:rPr kumimoji="0" lang="en-US" sz="1400" b="1" i="0" u="none" strike="noStrike" kern="0" cap="none" spc="0" normalizeH="0" baseline="0" noProof="0">
              <a:ln>
                <a:noFill/>
              </a:ln>
              <a:solidFill>
                <a:sysClr val="windowText" lastClr="000000"/>
              </a:solidFill>
              <a:effectLst/>
              <a:uLnTx/>
              <a:uFillTx/>
              <a:latin typeface="Fira Sans" panose="020B0503050000020004" pitchFamily="34" charset="0"/>
              <a:ea typeface="+mn-ea"/>
              <a:cs typeface="Times New Roman" panose="02020603050405020304" pitchFamily="18" charset="0"/>
            </a:rPr>
            <a:t>Target</a:t>
          </a:r>
          <a:r>
            <a:rPr kumimoji="0" lang="en-US" sz="1400" b="0" i="0" u="none" strike="noStrike" kern="0" cap="none" spc="0" normalizeH="0" baseline="0" noProof="0">
              <a:ln>
                <a:noFill/>
              </a:ln>
              <a:solidFill>
                <a:sysClr val="windowText" lastClr="000000"/>
              </a:solidFill>
              <a:effectLst/>
              <a:uLnTx/>
              <a:uFillTx/>
              <a:latin typeface="Fira Sans" panose="020B0503050000020004" pitchFamily="34" charset="0"/>
              <a:ea typeface="+mn-ea"/>
              <a:cs typeface="Times New Roman" panose="02020603050405020304" pitchFamily="18" charset="0"/>
            </a:rPr>
            <a:t>: 76.5% of resolution sessions resolved through settlement agreements.</a:t>
          </a:r>
        </a:p>
        <a:p>
          <a:pPr marL="0" marR="0" lvl="1" indent="0" defTabSz="914400" eaLnBrk="1" fontAlgn="auto" latinLnBrk="0" hangingPunct="1">
            <a:lnSpc>
              <a:spcPct val="100000"/>
            </a:lnSpc>
            <a:spcBef>
              <a:spcPts val="0"/>
            </a:spcBef>
            <a:spcAft>
              <a:spcPts val="0"/>
            </a:spcAft>
            <a:buClrTx/>
            <a:buSzTx/>
            <a:buFontTx/>
            <a:buNone/>
            <a:tabLst/>
            <a:defRPr/>
          </a:pPr>
          <a:endParaRPr kumimoji="0" lang="en-US" sz="1400" b="1" i="0" u="none" strike="noStrike" kern="0" cap="none" spc="0" normalizeH="0" baseline="0" noProof="0">
            <a:ln>
              <a:noFill/>
            </a:ln>
            <a:solidFill>
              <a:sysClr val="windowText" lastClr="000000"/>
            </a:solidFill>
            <a:effectLst/>
            <a:uLnTx/>
            <a:uFillTx/>
            <a:latin typeface="Fira Sans" panose="020B0503050000020004" pitchFamily="34" charset="0"/>
            <a:ea typeface="+mn-ea"/>
            <a:cs typeface="Times New Roman" panose="02020603050405020304" pitchFamily="18" charset="0"/>
          </a:endParaRPr>
        </a:p>
        <a:p>
          <a:pPr marL="0" marR="0" lvl="1" indent="0" defTabSz="914400" eaLnBrk="1" fontAlgn="auto" latinLnBrk="0" hangingPunct="1">
            <a:lnSpc>
              <a:spcPct val="100000"/>
            </a:lnSpc>
            <a:spcBef>
              <a:spcPts val="0"/>
            </a:spcBef>
            <a:spcAft>
              <a:spcPts val="0"/>
            </a:spcAft>
            <a:buClrTx/>
            <a:buSzTx/>
            <a:buFontTx/>
            <a:buNone/>
            <a:tabLst/>
            <a:defRPr/>
          </a:pPr>
          <a:r>
            <a:rPr kumimoji="0" lang="en-US" sz="1400" b="1" i="0" u="none" strike="noStrike" kern="0" cap="none" spc="0" normalizeH="0" baseline="0" noProof="0">
              <a:ln>
                <a:noFill/>
              </a:ln>
              <a:solidFill>
                <a:sysClr val="windowText" lastClr="000000"/>
              </a:solidFill>
              <a:effectLst/>
              <a:uLnTx/>
              <a:uFillTx/>
              <a:latin typeface="Fira Sans" panose="020B0503050000020004" pitchFamily="34" charset="0"/>
              <a:ea typeface="+mn-ea"/>
              <a:cs typeface="Times New Roman" panose="02020603050405020304" pitchFamily="18" charset="0"/>
            </a:rPr>
            <a:t>Indicator 16:  </a:t>
          </a:r>
          <a:r>
            <a:rPr kumimoji="0" lang="en-US" sz="1400" b="0" i="0" u="none" strike="noStrike" kern="0" cap="none" spc="0" normalizeH="0" baseline="0" noProof="0">
              <a:ln>
                <a:noFill/>
              </a:ln>
              <a:solidFill>
                <a:sysClr val="windowText" lastClr="000000"/>
              </a:solidFill>
              <a:effectLst/>
              <a:uLnTx/>
              <a:uFillTx/>
              <a:latin typeface="Fira Sans" panose="020B0503050000020004" pitchFamily="34" charset="0"/>
              <a:ea typeface="+mn-ea"/>
              <a:cs typeface="Times New Roman" panose="02020603050405020304" pitchFamily="18" charset="0"/>
            </a:rPr>
            <a:t>Percent of mediation held that resulted in mediation agreements.</a:t>
          </a:r>
        </a:p>
        <a:p>
          <a:pPr marL="0" marR="0" lvl="1" indent="0" defTabSz="914400" eaLnBrk="1" fontAlgn="auto" latinLnBrk="0" hangingPunct="1">
            <a:lnSpc>
              <a:spcPct val="100000"/>
            </a:lnSpc>
            <a:spcBef>
              <a:spcPts val="0"/>
            </a:spcBef>
            <a:spcAft>
              <a:spcPts val="0"/>
            </a:spcAft>
            <a:buClrTx/>
            <a:buSzTx/>
            <a:buFontTx/>
            <a:buNone/>
            <a:tabLst/>
            <a:defRPr/>
          </a:pPr>
          <a:r>
            <a:rPr kumimoji="0" lang="en-US" sz="1400" b="0" i="0" u="none" strike="noStrike" kern="0" cap="none" spc="0" normalizeH="0" baseline="0" noProof="0">
              <a:ln>
                <a:noFill/>
              </a:ln>
              <a:solidFill>
                <a:sysClr val="windowText" lastClr="000000"/>
              </a:solidFill>
              <a:effectLst/>
              <a:uLnTx/>
              <a:uFillTx/>
              <a:latin typeface="Fira Sans" panose="020B0503050000020004" pitchFamily="34" charset="0"/>
              <a:ea typeface="+mn-ea"/>
              <a:cs typeface="Times New Roman" panose="02020603050405020304" pitchFamily="18" charset="0"/>
            </a:rPr>
            <a:t>	</a:t>
          </a:r>
          <a:r>
            <a:rPr kumimoji="0" lang="en-US" sz="1400" b="1" i="0" u="none" strike="noStrike" kern="0" cap="none" spc="0" normalizeH="0" baseline="0" noProof="0">
              <a:ln>
                <a:noFill/>
              </a:ln>
              <a:solidFill>
                <a:sysClr val="windowText" lastClr="000000"/>
              </a:solidFill>
              <a:effectLst/>
              <a:uLnTx/>
              <a:uFillTx/>
              <a:latin typeface="Fira Sans" panose="020B0503050000020004" pitchFamily="34" charset="0"/>
              <a:ea typeface="+mn-ea"/>
              <a:cs typeface="Times New Roman" panose="02020603050405020304" pitchFamily="18" charset="0"/>
            </a:rPr>
            <a:t>Target</a:t>
          </a:r>
          <a:r>
            <a:rPr kumimoji="0" lang="en-US" sz="1400" b="0" i="0" u="none" strike="noStrike" kern="0" cap="none" spc="0" normalizeH="0" baseline="0" noProof="0">
              <a:ln>
                <a:noFill/>
              </a:ln>
              <a:solidFill>
                <a:sysClr val="windowText" lastClr="000000"/>
              </a:solidFill>
              <a:effectLst/>
              <a:uLnTx/>
              <a:uFillTx/>
              <a:latin typeface="Fira Sans" panose="020B0503050000020004" pitchFamily="34" charset="0"/>
              <a:ea typeface="+mn-ea"/>
              <a:cs typeface="Times New Roman" panose="02020603050405020304" pitchFamily="18" charset="0"/>
            </a:rPr>
            <a:t>: 58.5% of mediations held complaints whether or not related to due 	process complaints.</a:t>
          </a:r>
        </a:p>
        <a:p>
          <a:pPr marL="0" marR="0" lvl="1" indent="0" defTabSz="914400" eaLnBrk="1" fontAlgn="auto" latinLnBrk="0" hangingPunct="1">
            <a:lnSpc>
              <a:spcPct val="100000"/>
            </a:lnSpc>
            <a:spcBef>
              <a:spcPts val="0"/>
            </a:spcBef>
            <a:spcAft>
              <a:spcPts val="0"/>
            </a:spcAft>
            <a:buClrTx/>
            <a:buSzTx/>
            <a:buFontTx/>
            <a:buNone/>
            <a:tabLst/>
            <a:defRPr/>
          </a:pPr>
          <a:endParaRPr kumimoji="0" lang="en-US" sz="1400" b="1"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endParaRPr>
        </a:p>
        <a:p>
          <a:pPr marL="0" marR="0" lvl="1" indent="0" defTabSz="914400" eaLnBrk="1" fontAlgn="auto" latinLnBrk="0" hangingPunct="1">
            <a:lnSpc>
              <a:spcPct val="100000"/>
            </a:lnSpc>
            <a:spcBef>
              <a:spcPts val="0"/>
            </a:spcBef>
            <a:spcAft>
              <a:spcPts val="0"/>
            </a:spcAft>
            <a:buClrTx/>
            <a:buSzTx/>
            <a:buFontTx/>
            <a:buNone/>
            <a:tabLst/>
            <a:defRPr/>
          </a:pPr>
          <a:endParaRPr kumimoji="0" lang="en-US" sz="1400" b="1"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endParaRPr>
        </a:p>
        <a:p>
          <a:pPr marL="0" marR="0" lvl="1" indent="0" defTabSz="914400" eaLnBrk="1" fontAlgn="auto" latinLnBrk="0" hangingPunct="1">
            <a:lnSpc>
              <a:spcPct val="100000"/>
            </a:lnSpc>
            <a:spcBef>
              <a:spcPts val="0"/>
            </a:spcBef>
            <a:spcAft>
              <a:spcPts val="0"/>
            </a:spcAft>
            <a:buClrTx/>
            <a:buSzTx/>
            <a:buFontTx/>
            <a:buNone/>
            <a:tabLst/>
            <a:defRPr/>
          </a:pPr>
          <a:endParaRPr kumimoji="0" lang="en-US" sz="14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xdr:row>
      <xdr:rowOff>20955</xdr:rowOff>
    </xdr:from>
    <xdr:to>
      <xdr:col>15</xdr:col>
      <xdr:colOff>516255</xdr:colOff>
      <xdr:row>13</xdr:row>
      <xdr:rowOff>104775</xdr:rowOff>
    </xdr:to>
    <xdr:sp macro="" textlink="">
      <xdr:nvSpPr>
        <xdr:cNvPr id="2" name="TextBox 1">
          <a:extLst>
            <a:ext uri="{FF2B5EF4-FFF2-40B4-BE49-F238E27FC236}">
              <a16:creationId xmlns:a16="http://schemas.microsoft.com/office/drawing/2014/main" id="{A2178A16-18D1-42A8-AED8-D6D3217BFDDC}"/>
            </a:ext>
          </a:extLst>
        </xdr:cNvPr>
        <xdr:cNvSpPr txBox="1"/>
      </xdr:nvSpPr>
      <xdr:spPr>
        <a:xfrm>
          <a:off x="0" y="211455"/>
          <a:ext cx="11136630" cy="2379345"/>
        </a:xfrm>
        <a:prstGeom prst="rect">
          <a:avLst/>
        </a:prstGeom>
        <a:solidFill>
          <a:schemeClr val="accent5">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914400" marR="0" lvl="2" indent="0" algn="ctr" defTabSz="914400" eaLnBrk="1" fontAlgn="auto" latinLnBrk="0" hangingPunct="1">
            <a:lnSpc>
              <a:spcPct val="100000"/>
            </a:lnSpc>
            <a:spcBef>
              <a:spcPts val="0"/>
            </a:spcBef>
            <a:spcAft>
              <a:spcPts val="0"/>
            </a:spcAft>
            <a:buClrTx/>
            <a:buSzTx/>
            <a:buFontTx/>
            <a:buNone/>
            <a:tabLst/>
            <a:defRPr/>
          </a:pPr>
          <a:r>
            <a:rPr lang="en-US" sz="1400" b="1">
              <a:solidFill>
                <a:sysClr val="windowText" lastClr="000000"/>
              </a:solidFill>
              <a:effectLst/>
              <a:latin typeface="Fira Sans" panose="020B0503050000020004" pitchFamily="34" charset="0"/>
              <a:ea typeface="+mn-ea"/>
              <a:cs typeface="Times New Roman" panose="02020603050405020304" pitchFamily="18" charset="0"/>
            </a:rPr>
            <a:t>Annual Performance Results and Targets </a:t>
          </a:r>
          <a:endParaRPr lang="en-US" sz="1400">
            <a:solidFill>
              <a:sysClr val="windowText" lastClr="000000"/>
            </a:solidFill>
            <a:effectLst/>
            <a:latin typeface="Fira Sans" panose="020B0503050000020004" pitchFamily="34" charset="0"/>
            <a:cs typeface="Times New Roman" panose="02020603050405020304" pitchFamily="18" charset="0"/>
          </a:endParaRPr>
        </a:p>
        <a:p>
          <a:pPr marL="457200" marR="0" lvl="1" indent="0" defTabSz="914400" eaLnBrk="1" fontAlgn="auto" latinLnBrk="0" hangingPunct="1">
            <a:lnSpc>
              <a:spcPct val="100000"/>
            </a:lnSpc>
            <a:spcBef>
              <a:spcPts val="0"/>
            </a:spcBef>
            <a:spcAft>
              <a:spcPts val="0"/>
            </a:spcAft>
            <a:buClrTx/>
            <a:buSzTx/>
            <a:buFontTx/>
            <a:buNone/>
            <a:tabLst/>
            <a:defRPr/>
          </a:pPr>
          <a:endParaRPr lang="en-US" sz="1400" b="1">
            <a:solidFill>
              <a:sysClr val="windowText" lastClr="000000"/>
            </a:solidFill>
            <a:effectLst/>
            <a:latin typeface="Fira Sans" panose="020B0503050000020004" pitchFamily="34" charset="0"/>
            <a:cs typeface="Times New Roman" panose="02020603050405020304" pitchFamily="18" charset="0"/>
          </a:endParaRPr>
        </a:p>
        <a:p>
          <a:pPr marL="457200" marR="0" lvl="1" indent="0" defTabSz="914400" eaLnBrk="1" fontAlgn="auto" latinLnBrk="0" hangingPunct="1">
            <a:lnSpc>
              <a:spcPct val="100000"/>
            </a:lnSpc>
            <a:spcBef>
              <a:spcPts val="0"/>
            </a:spcBef>
            <a:spcAft>
              <a:spcPts val="0"/>
            </a:spcAft>
            <a:buClrTx/>
            <a:buSzTx/>
            <a:buFontTx/>
            <a:buNone/>
            <a:tabLst/>
            <a:defRPr/>
          </a:pPr>
          <a:r>
            <a:rPr lang="en-US" sz="1400" b="1">
              <a:solidFill>
                <a:sysClr val="windowText" lastClr="000000"/>
              </a:solidFill>
              <a:effectLst/>
              <a:latin typeface="Fira Sans" panose="020B0503050000020004" pitchFamily="34" charset="0"/>
              <a:cs typeface="Times New Roman" panose="02020603050405020304" pitchFamily="18" charset="0"/>
            </a:rPr>
            <a:t>Indicator 2:</a:t>
          </a:r>
          <a:r>
            <a:rPr lang="en-US" sz="1400">
              <a:solidFill>
                <a:sysClr val="windowText" lastClr="000000"/>
              </a:solidFill>
              <a:effectLst/>
              <a:latin typeface="Fira Sans" panose="020B0503050000020004" pitchFamily="34" charset="0"/>
              <a:cs typeface="Times New Roman" panose="02020603050405020304" pitchFamily="18" charset="0"/>
            </a:rPr>
            <a:t> Percent of youth with IEPs dropping out of high school. </a:t>
          </a:r>
          <a:br>
            <a:rPr lang="en-US" sz="1400">
              <a:solidFill>
                <a:sysClr val="windowText" lastClr="000000"/>
              </a:solidFill>
              <a:effectLst/>
              <a:latin typeface="Fira Sans" panose="020B0503050000020004" pitchFamily="34" charset="0"/>
              <a:cs typeface="Times New Roman" panose="02020603050405020304" pitchFamily="18" charset="0"/>
            </a:rPr>
          </a:br>
          <a:br>
            <a:rPr lang="en-US" sz="1400">
              <a:solidFill>
                <a:sysClr val="windowText" lastClr="000000"/>
              </a:solidFill>
              <a:effectLst/>
              <a:latin typeface="Fira Sans" panose="020B0503050000020004" pitchFamily="34" charset="0"/>
              <a:cs typeface="Times New Roman" panose="02020603050405020304" pitchFamily="18" charset="0"/>
            </a:rPr>
          </a:br>
          <a:r>
            <a:rPr lang="en-US" sz="1200">
              <a:solidFill>
                <a:sysClr val="windowText" lastClr="000000"/>
              </a:solidFill>
              <a:effectLst/>
              <a:latin typeface="Fira Sans" panose="020B0503050000020004" pitchFamily="34" charset="0"/>
              <a:cs typeface="Times New Roman" panose="02020603050405020304" pitchFamily="18" charset="0"/>
            </a:rPr>
            <a:t>The dropout percentage is number of students with IEPs who were</a:t>
          </a:r>
          <a:r>
            <a:rPr lang="en-US" sz="1200" baseline="0">
              <a:solidFill>
                <a:sysClr val="windowText" lastClr="000000"/>
              </a:solidFill>
              <a:effectLst/>
              <a:latin typeface="Fira Sans" panose="020B0503050000020004" pitchFamily="34" charset="0"/>
              <a:cs typeface="Times New Roman" panose="02020603050405020304" pitchFamily="18" charset="0"/>
            </a:rPr>
            <a:t> enrolled at the beginning of the reporting period and were not attending at the end of the reporting period </a:t>
          </a:r>
          <a:r>
            <a:rPr lang="en-US" sz="1200">
              <a:solidFill>
                <a:sysClr val="windowText" lastClr="000000"/>
              </a:solidFill>
              <a:effectLst/>
              <a:latin typeface="Fira Sans" panose="020B0503050000020004" pitchFamily="34" charset="0"/>
              <a:cs typeface="Times New Roman" panose="02020603050405020304" pitchFamily="18" charset="0"/>
            </a:rPr>
            <a:t>divided by the sum of the total number of students with IEPs who were enrolled at the beginning of the reporting period and who exited with a regular high school diploma, an alternate high school diploma, reached maximum age, or dropped out. </a:t>
          </a:r>
          <a:br>
            <a:rPr lang="en-US" sz="1400">
              <a:solidFill>
                <a:sysClr val="windowText" lastClr="000000"/>
              </a:solidFill>
              <a:effectLst/>
              <a:latin typeface="Fira Sans" panose="020B0503050000020004" pitchFamily="34" charset="0"/>
              <a:cs typeface="Times New Roman" panose="02020603050405020304" pitchFamily="18" charset="0"/>
            </a:rPr>
          </a:br>
          <a:endParaRPr lang="en-US" sz="1400">
            <a:solidFill>
              <a:sysClr val="windowText" lastClr="000000"/>
            </a:solidFill>
            <a:effectLst/>
            <a:latin typeface="Fira Sans" panose="020B0503050000020004" pitchFamily="34" charset="0"/>
            <a:cs typeface="Times New Roman" panose="02020603050405020304" pitchFamily="18" charset="0"/>
          </a:endParaRPr>
        </a:p>
        <a:p>
          <a:pPr marL="457200" marR="0" lvl="1" indent="0" defTabSz="914400" eaLnBrk="1" fontAlgn="auto" latinLnBrk="0" hangingPunct="1">
            <a:lnSpc>
              <a:spcPct val="100000"/>
            </a:lnSpc>
            <a:spcBef>
              <a:spcPts val="0"/>
            </a:spcBef>
            <a:spcAft>
              <a:spcPts val="0"/>
            </a:spcAft>
            <a:buClrTx/>
            <a:buSzTx/>
            <a:buFontTx/>
            <a:buNone/>
            <a:tabLst/>
            <a:defRPr/>
          </a:pPr>
          <a:r>
            <a:rPr lang="en-US" sz="1400" b="1" i="1">
              <a:solidFill>
                <a:sysClr val="windowText" lastClr="000000"/>
              </a:solidFill>
              <a:effectLst/>
              <a:latin typeface="Fira Sans" panose="020B0503050000020004" pitchFamily="34" charset="0"/>
              <a:cs typeface="Times New Roman" panose="02020603050405020304" pitchFamily="18" charset="0"/>
            </a:rPr>
            <a:t>Target: ≤5.17% of youth with IEPs dropped out of high school.</a:t>
          </a:r>
        </a:p>
        <a:p>
          <a:pPr marL="457200" marR="0" lvl="1" indent="0" defTabSz="914400" eaLnBrk="1" fontAlgn="auto" latinLnBrk="0" hangingPunct="1">
            <a:lnSpc>
              <a:spcPct val="100000"/>
            </a:lnSpc>
            <a:spcBef>
              <a:spcPts val="0"/>
            </a:spcBef>
            <a:spcAft>
              <a:spcPts val="0"/>
            </a:spcAft>
            <a:buClrTx/>
            <a:buSzTx/>
            <a:buFontTx/>
            <a:buNone/>
            <a:tabLst/>
            <a:defRPr/>
          </a:pPr>
          <a:br>
            <a:rPr lang="en-US" sz="1400">
              <a:solidFill>
                <a:sysClr val="windowText" lastClr="000000"/>
              </a:solidFill>
              <a:effectLst/>
              <a:latin typeface="Fira Sans" panose="020B0503050000020004" pitchFamily="34" charset="0"/>
              <a:cs typeface="Times New Roman" panose="02020603050405020304" pitchFamily="18" charset="0"/>
            </a:rPr>
          </a:br>
          <a:r>
            <a:rPr lang="en-US" sz="1400" b="1">
              <a:solidFill>
                <a:sysClr val="windowText" lastClr="000000"/>
              </a:solidFill>
              <a:effectLst/>
              <a:latin typeface="Fira Sans" panose="020B0503050000020004" pitchFamily="34" charset="0"/>
              <a:cs typeface="Times New Roman" panose="02020603050405020304" pitchFamily="18" charset="0"/>
            </a:rPr>
            <a:t>Note: Dropout data are lagged by one year per SPP/APR measurement table specifications. </a:t>
          </a:r>
          <a:r>
            <a:rPr lang="en-US" sz="1400" b="0">
              <a:solidFill>
                <a:sysClr val="windowText" lastClr="000000"/>
              </a:solidFill>
              <a:effectLst/>
              <a:latin typeface="Fira Sans" panose="020B0503050000020004" pitchFamily="34" charset="0"/>
              <a:cs typeface="Times New Roman" panose="02020603050405020304" pitchFamily="18" charset="0"/>
            </a:rPr>
            <a:t>(2020-2021)</a:t>
          </a:r>
          <a:br>
            <a:rPr lang="en-US" sz="1400">
              <a:solidFill>
                <a:srgbClr val="0000FF"/>
              </a:solidFill>
              <a:effectLst/>
              <a:latin typeface="Fira Sans" panose="020B0503050000020004" pitchFamily="34" charset="0"/>
            </a:rPr>
          </a:br>
          <a:endParaRPr lang="en-US" sz="1400">
            <a:latin typeface="Fira Sans" panose="020B0503050000020004" pitchFamily="34" charset="0"/>
            <a:cs typeface="Times New Roman" panose="02020603050405020304" pitchFamily="18"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9525</xdr:colOff>
      <xdr:row>0</xdr:row>
      <xdr:rowOff>142875</xdr:rowOff>
    </xdr:from>
    <xdr:to>
      <xdr:col>14</xdr:col>
      <xdr:colOff>1019175</xdr:colOff>
      <xdr:row>22</xdr:row>
      <xdr:rowOff>0</xdr:rowOff>
    </xdr:to>
    <xdr:sp macro="" textlink="">
      <xdr:nvSpPr>
        <xdr:cNvPr id="2" name="TextBox 1">
          <a:extLst>
            <a:ext uri="{FF2B5EF4-FFF2-40B4-BE49-F238E27FC236}">
              <a16:creationId xmlns:a16="http://schemas.microsoft.com/office/drawing/2014/main" id="{716C585C-CEA4-40A2-A8EC-24295721128A}"/>
            </a:ext>
          </a:extLst>
        </xdr:cNvPr>
        <xdr:cNvSpPr txBox="1"/>
      </xdr:nvSpPr>
      <xdr:spPr>
        <a:xfrm>
          <a:off x="9525" y="142875"/>
          <a:ext cx="17383125" cy="4057650"/>
        </a:xfrm>
        <a:prstGeom prst="rect">
          <a:avLst/>
        </a:prstGeom>
        <a:solidFill>
          <a:schemeClr val="accent5">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400" b="1" u="none">
              <a:solidFill>
                <a:sysClr val="windowText" lastClr="000000"/>
              </a:solidFill>
              <a:effectLst/>
              <a:latin typeface="Fira Sans" panose="020B0503050000020004" pitchFamily="34" charset="0"/>
              <a:cs typeface="Times New Roman" panose="02020603050405020304" pitchFamily="18" charset="0"/>
            </a:rPr>
            <a:t>Annual Performance Results and Targets </a:t>
          </a:r>
        </a:p>
        <a:p>
          <a:pPr algn="ctr"/>
          <a:endParaRPr lang="en-US" sz="1400" b="1" u="none">
            <a:solidFill>
              <a:sysClr val="windowText" lastClr="000000"/>
            </a:solidFill>
            <a:effectLst/>
            <a:latin typeface="Fira Sans" panose="020B0503050000020004" pitchFamily="34" charset="0"/>
            <a:cs typeface="Times New Roman" panose="02020603050405020304" pitchFamily="18" charset="0"/>
          </a:endParaRPr>
        </a:p>
        <a:p>
          <a:pPr lvl="1"/>
          <a:r>
            <a:rPr lang="en-US" sz="1400" b="1">
              <a:solidFill>
                <a:sysClr val="windowText" lastClr="000000"/>
              </a:solidFill>
              <a:effectLst/>
              <a:latin typeface="Fira Sans" panose="020B0503050000020004" pitchFamily="34" charset="0"/>
              <a:ea typeface="+mn-ea"/>
              <a:cs typeface="Times New Roman" panose="02020603050405020304" pitchFamily="18" charset="0"/>
            </a:rPr>
            <a:t>Indicator 3A:</a:t>
          </a:r>
          <a:r>
            <a:rPr lang="en-US" sz="1400" b="1" baseline="0">
              <a:solidFill>
                <a:sysClr val="windowText" lastClr="000000"/>
              </a:solidFill>
              <a:effectLst/>
              <a:latin typeface="Fira Sans" panose="020B0503050000020004" pitchFamily="34" charset="0"/>
              <a:ea typeface="+mn-ea"/>
              <a:cs typeface="Times New Roman" panose="02020603050405020304" pitchFamily="18" charset="0"/>
            </a:rPr>
            <a:t> </a:t>
          </a:r>
          <a:r>
            <a:rPr lang="en-US" sz="1100" b="0" baseline="0">
              <a:solidFill>
                <a:sysClr val="windowText" lastClr="000000"/>
              </a:solidFill>
              <a:effectLst/>
              <a:latin typeface="Fira Sans" panose="020B0503050000020004" pitchFamily="34" charset="0"/>
              <a:ea typeface="+mn-ea"/>
              <a:cs typeface="Times New Roman" panose="02020603050405020304" pitchFamily="18" charset="0"/>
            </a:rPr>
            <a:t>Participation of children with IEPs on statewide assessments for school year 2021-2022. Participation rate percent = [(Number of children with IEPs participating in an assessment) divided by the (total number of children with IEPs enrolled during the testing window)]. The participation rate is based on all children with IEPs enrolled for a full academic year and those not enrolled for a full academic year</a:t>
          </a:r>
          <a:r>
            <a:rPr lang="en-US" sz="1400" b="0" baseline="0">
              <a:solidFill>
                <a:sysClr val="windowText" lastClr="000000"/>
              </a:solidFill>
              <a:effectLst/>
              <a:latin typeface="Fira Sans" panose="020B0503050000020004" pitchFamily="34" charset="0"/>
              <a:ea typeface="+mn-ea"/>
              <a:cs typeface="Times New Roman" panose="02020603050405020304" pitchFamily="18" charset="0"/>
            </a:rPr>
            <a:t>. </a:t>
          </a:r>
        </a:p>
        <a:p>
          <a:pPr lvl="1"/>
          <a:br>
            <a:rPr lang="en-US" sz="1400">
              <a:solidFill>
                <a:sysClr val="windowText" lastClr="000000"/>
              </a:solidFill>
              <a:effectLst/>
              <a:latin typeface="Fira Sans" panose="020B0503050000020004" pitchFamily="34" charset="0"/>
              <a:ea typeface="+mn-ea"/>
              <a:cs typeface="Times New Roman" panose="02020603050405020304" pitchFamily="18" charset="0"/>
            </a:rPr>
          </a:br>
          <a:r>
            <a:rPr lang="en-US" sz="1100" b="1">
              <a:solidFill>
                <a:sysClr val="windowText" lastClr="000000"/>
              </a:solidFill>
              <a:effectLst/>
              <a:latin typeface="Fira Sans" panose="020B0503050000020004" pitchFamily="34" charset="0"/>
              <a:ea typeface="+mn-ea"/>
              <a:cs typeface="Times New Roman" panose="02020603050405020304" pitchFamily="18" charset="0"/>
            </a:rPr>
            <a:t>A.</a:t>
          </a:r>
          <a:r>
            <a:rPr lang="en-US" sz="1100">
              <a:solidFill>
                <a:sysClr val="windowText" lastClr="000000"/>
              </a:solidFill>
              <a:effectLst/>
              <a:latin typeface="Fira Sans" panose="020B0503050000020004" pitchFamily="34" charset="0"/>
              <a:ea typeface="+mn-ea"/>
              <a:cs typeface="Times New Roman" panose="02020603050405020304" pitchFamily="18" charset="0"/>
            </a:rPr>
            <a:t> Gap</a:t>
          </a:r>
          <a:r>
            <a:rPr lang="en-US" sz="1100" baseline="0">
              <a:solidFill>
                <a:sysClr val="windowText" lastClr="000000"/>
              </a:solidFill>
              <a:effectLst/>
              <a:latin typeface="Fira Sans" panose="020B0503050000020004" pitchFamily="34" charset="0"/>
              <a:ea typeface="+mn-ea"/>
              <a:cs typeface="Times New Roman" panose="02020603050405020304" pitchFamily="18" charset="0"/>
            </a:rPr>
            <a:t> in proficiency rate</a:t>
          </a:r>
          <a:r>
            <a:rPr lang="en-US" sz="1100">
              <a:solidFill>
                <a:sysClr val="windowText" lastClr="000000"/>
              </a:solidFill>
              <a:effectLst/>
              <a:latin typeface="Fira Sans" panose="020B0503050000020004" pitchFamily="34" charset="0"/>
              <a:ea typeface="+mn-ea"/>
              <a:cs typeface="Times New Roman" panose="02020603050405020304" pitchFamily="18" charset="0"/>
            </a:rPr>
            <a:t> for students with IEPs in Reading,</a:t>
          </a:r>
          <a:r>
            <a:rPr lang="en-US" sz="1100" baseline="0">
              <a:solidFill>
                <a:sysClr val="windowText" lastClr="000000"/>
              </a:solidFill>
              <a:effectLst/>
              <a:latin typeface="Fira Sans" panose="020B0503050000020004" pitchFamily="34" charset="0"/>
              <a:ea typeface="+mn-ea"/>
              <a:cs typeface="Times New Roman" panose="02020603050405020304" pitchFamily="18" charset="0"/>
            </a:rPr>
            <a:t> Grade 4</a:t>
          </a:r>
          <a:r>
            <a:rPr lang="en-US" sz="1100">
              <a:solidFill>
                <a:sysClr val="windowText" lastClr="000000"/>
              </a:solidFill>
              <a:effectLst/>
              <a:latin typeface="Fira Sans" panose="020B0503050000020004" pitchFamily="34" charset="0"/>
              <a:ea typeface="+mn-ea"/>
              <a:cs typeface="Times New Roman" panose="02020603050405020304" pitchFamily="18" charset="0"/>
            </a:rPr>
            <a:t>. </a:t>
          </a:r>
          <a:br>
            <a:rPr lang="en-US" sz="1100">
              <a:solidFill>
                <a:sysClr val="windowText" lastClr="000000"/>
              </a:solidFill>
              <a:effectLst/>
              <a:latin typeface="Fira Sans" panose="020B0503050000020004" pitchFamily="34" charset="0"/>
              <a:ea typeface="+mn-ea"/>
              <a:cs typeface="Times New Roman" panose="02020603050405020304" pitchFamily="18" charset="0"/>
            </a:rPr>
          </a:br>
          <a:r>
            <a:rPr lang="en-US" sz="1100" b="1" i="1">
              <a:solidFill>
                <a:sysClr val="windowText" lastClr="000000"/>
              </a:solidFill>
              <a:effectLst/>
              <a:latin typeface="Fira Sans" panose="020B0503050000020004" pitchFamily="34" charset="0"/>
              <a:ea typeface="+mn-ea"/>
              <a:cs typeface="Times New Roman" panose="02020603050405020304" pitchFamily="18" charset="0"/>
            </a:rPr>
            <a:t>Target A: District's participation rate was 95% or higher for Grade</a:t>
          </a:r>
          <a:r>
            <a:rPr lang="en-US" sz="1100" b="1" i="1" baseline="0">
              <a:solidFill>
                <a:sysClr val="windowText" lastClr="000000"/>
              </a:solidFill>
              <a:effectLst/>
              <a:latin typeface="Fira Sans" panose="020B0503050000020004" pitchFamily="34" charset="0"/>
              <a:ea typeface="+mn-ea"/>
              <a:cs typeface="Times New Roman" panose="02020603050405020304" pitchFamily="18" charset="0"/>
            </a:rPr>
            <a:t> 4 </a:t>
          </a:r>
          <a:r>
            <a:rPr lang="en-US" sz="1100" b="1" i="1">
              <a:solidFill>
                <a:sysClr val="windowText" lastClr="000000"/>
              </a:solidFill>
              <a:effectLst/>
              <a:latin typeface="Fira Sans" panose="020B0503050000020004" pitchFamily="34" charset="0"/>
              <a:ea typeface="+mn-ea"/>
              <a:cs typeface="Times New Roman" panose="02020603050405020304" pitchFamily="18" charset="0"/>
            </a:rPr>
            <a:t>ELA</a:t>
          </a:r>
          <a:r>
            <a:rPr lang="en-US" sz="1100">
              <a:solidFill>
                <a:sysClr val="windowText" lastClr="000000"/>
              </a:solidFill>
              <a:effectLst/>
              <a:latin typeface="Fira Sans" panose="020B0503050000020004" pitchFamily="34" charset="0"/>
              <a:ea typeface="+mn-ea"/>
              <a:cs typeface="Times New Roman" panose="02020603050405020304" pitchFamily="18" charset="0"/>
            </a:rPr>
            <a:t>.</a:t>
          </a:r>
        </a:p>
        <a:p>
          <a:pPr lvl="1"/>
          <a:endParaRPr lang="en-US" sz="1100" b="1">
            <a:solidFill>
              <a:sysClr val="windowText" lastClr="000000"/>
            </a:solidFill>
            <a:effectLst/>
            <a:latin typeface="Fira Sans" panose="020B0503050000020004" pitchFamily="34" charset="0"/>
            <a:ea typeface="+mn-ea"/>
            <a:cs typeface="Times New Roman" panose="02020603050405020304" pitchFamily="18" charset="0"/>
          </a:endParaRPr>
        </a:p>
        <a:p>
          <a:pPr lvl="1"/>
          <a:r>
            <a:rPr lang="en-US" sz="1100" b="1">
              <a:solidFill>
                <a:sysClr val="windowText" lastClr="000000"/>
              </a:solidFill>
              <a:effectLst/>
              <a:latin typeface="Fira Sans" panose="020B0503050000020004" pitchFamily="34" charset="0"/>
              <a:ea typeface="+mn-ea"/>
              <a:cs typeface="Times New Roman" panose="02020603050405020304" pitchFamily="18" charset="0"/>
            </a:rPr>
            <a:t>B</a:t>
          </a:r>
          <a:r>
            <a:rPr lang="en-US" sz="1100">
              <a:solidFill>
                <a:sysClr val="windowText" lastClr="000000"/>
              </a:solidFill>
              <a:effectLst/>
              <a:latin typeface="Fira Sans" panose="020B0503050000020004" pitchFamily="34" charset="0"/>
              <a:ea typeface="+mn-ea"/>
              <a:cs typeface="Times New Roman" panose="02020603050405020304" pitchFamily="18" charset="0"/>
            </a:rPr>
            <a:t>. </a:t>
          </a:r>
          <a:r>
            <a:rPr lang="en-US" sz="1100">
              <a:solidFill>
                <a:schemeClr val="dk1"/>
              </a:solidFill>
              <a:effectLst/>
              <a:latin typeface="Fira Sans" panose="020B0503050000020004" pitchFamily="34" charset="0"/>
              <a:ea typeface="+mn-ea"/>
              <a:cs typeface="+mn-cs"/>
            </a:rPr>
            <a:t>Gap</a:t>
          </a:r>
          <a:r>
            <a:rPr lang="en-US" sz="1100" baseline="0">
              <a:solidFill>
                <a:schemeClr val="dk1"/>
              </a:solidFill>
              <a:effectLst/>
              <a:latin typeface="Fira Sans" panose="020B0503050000020004" pitchFamily="34" charset="0"/>
              <a:ea typeface="+mn-ea"/>
              <a:cs typeface="+mn-cs"/>
            </a:rPr>
            <a:t> in proficiency </a:t>
          </a:r>
          <a:r>
            <a:rPr lang="en-US" sz="1100">
              <a:solidFill>
                <a:sysClr val="windowText" lastClr="000000"/>
              </a:solidFill>
              <a:effectLst/>
              <a:latin typeface="Fira Sans" panose="020B0503050000020004" pitchFamily="34" charset="0"/>
              <a:ea typeface="+mn-ea"/>
              <a:cs typeface="Times New Roman" panose="02020603050405020304" pitchFamily="18" charset="0"/>
            </a:rPr>
            <a:t> rate for students with IEPs in Reading, Grade 8. </a:t>
          </a:r>
          <a:br>
            <a:rPr lang="en-US" sz="1100">
              <a:solidFill>
                <a:sysClr val="windowText" lastClr="000000"/>
              </a:solidFill>
              <a:effectLst/>
              <a:latin typeface="Fira Sans" panose="020B0503050000020004" pitchFamily="34" charset="0"/>
              <a:ea typeface="+mn-ea"/>
              <a:cs typeface="Times New Roman" panose="02020603050405020304" pitchFamily="18" charset="0"/>
            </a:rPr>
          </a:br>
          <a:r>
            <a:rPr lang="en-US" sz="1100" b="1" i="1">
              <a:solidFill>
                <a:sysClr val="windowText" lastClr="000000"/>
              </a:solidFill>
              <a:effectLst/>
              <a:latin typeface="Fira Sans" panose="020B0503050000020004" pitchFamily="34" charset="0"/>
              <a:ea typeface="+mn-ea"/>
              <a:cs typeface="Times New Roman" panose="02020603050405020304" pitchFamily="18" charset="0"/>
            </a:rPr>
            <a:t>Target B: District's participation rate was 95% or higher for Grade 8 ELA.</a:t>
          </a:r>
        </a:p>
        <a:p>
          <a:pPr lvl="1"/>
          <a:endParaRPr lang="en-US" sz="1100" b="1">
            <a:solidFill>
              <a:sysClr val="windowText" lastClr="000000"/>
            </a:solidFill>
            <a:effectLst/>
            <a:latin typeface="Fira Sans" panose="020B0503050000020004" pitchFamily="34" charset="0"/>
            <a:ea typeface="+mn-ea"/>
            <a:cs typeface="Times New Roman" panose="02020603050405020304" pitchFamily="18" charset="0"/>
          </a:endParaRPr>
        </a:p>
        <a:p>
          <a:pPr lvl="1"/>
          <a:r>
            <a:rPr lang="en-US" sz="1100" b="1">
              <a:solidFill>
                <a:sysClr val="windowText" lastClr="000000"/>
              </a:solidFill>
              <a:effectLst/>
              <a:latin typeface="Fira Sans" panose="020B0503050000020004" pitchFamily="34" charset="0"/>
              <a:ea typeface="+mn-ea"/>
              <a:cs typeface="Times New Roman" panose="02020603050405020304" pitchFamily="18" charset="0"/>
            </a:rPr>
            <a:t>C</a:t>
          </a:r>
          <a:r>
            <a:rPr lang="en-US" sz="1100">
              <a:solidFill>
                <a:sysClr val="windowText" lastClr="000000"/>
              </a:solidFill>
              <a:effectLst/>
              <a:latin typeface="Fira Sans" panose="020B0503050000020004" pitchFamily="34" charset="0"/>
              <a:ea typeface="+mn-ea"/>
              <a:cs typeface="Times New Roman" panose="02020603050405020304" pitchFamily="18" charset="0"/>
            </a:rPr>
            <a:t>. </a:t>
          </a:r>
          <a:r>
            <a:rPr lang="en-US" sz="1100">
              <a:solidFill>
                <a:schemeClr val="dk1"/>
              </a:solidFill>
              <a:effectLst/>
              <a:latin typeface="Fira Sans" panose="020B0503050000020004" pitchFamily="34" charset="0"/>
              <a:ea typeface="+mn-ea"/>
              <a:cs typeface="+mn-cs"/>
            </a:rPr>
            <a:t>Gap</a:t>
          </a:r>
          <a:r>
            <a:rPr lang="en-US" sz="1100" baseline="0">
              <a:solidFill>
                <a:schemeClr val="dk1"/>
              </a:solidFill>
              <a:effectLst/>
              <a:latin typeface="Fira Sans" panose="020B0503050000020004" pitchFamily="34" charset="0"/>
              <a:ea typeface="+mn-ea"/>
              <a:cs typeface="+mn-cs"/>
            </a:rPr>
            <a:t> in proficiency </a:t>
          </a:r>
          <a:r>
            <a:rPr lang="en-US" sz="1100">
              <a:solidFill>
                <a:sysClr val="windowText" lastClr="000000"/>
              </a:solidFill>
              <a:effectLst/>
              <a:latin typeface="Fira Sans" panose="020B0503050000020004" pitchFamily="34" charset="0"/>
              <a:ea typeface="+mn-ea"/>
              <a:cs typeface="Times New Roman" panose="02020603050405020304" pitchFamily="18" charset="0"/>
            </a:rPr>
            <a:t>rate for students with IEPs in Reading, Grade 11. </a:t>
          </a:r>
          <a:br>
            <a:rPr lang="en-US" sz="1100">
              <a:solidFill>
                <a:sysClr val="windowText" lastClr="000000"/>
              </a:solidFill>
              <a:effectLst/>
              <a:latin typeface="Fira Sans" panose="020B0503050000020004" pitchFamily="34" charset="0"/>
              <a:ea typeface="+mn-ea"/>
              <a:cs typeface="Times New Roman" panose="02020603050405020304" pitchFamily="18" charset="0"/>
            </a:rPr>
          </a:br>
          <a:r>
            <a:rPr lang="en-US" sz="1100" b="1" i="1">
              <a:solidFill>
                <a:sysClr val="windowText" lastClr="000000"/>
              </a:solidFill>
              <a:effectLst/>
              <a:latin typeface="Fira Sans" panose="020B0503050000020004" pitchFamily="34" charset="0"/>
              <a:ea typeface="+mn-ea"/>
              <a:cs typeface="Times New Roman" panose="02020603050405020304" pitchFamily="18" charset="0"/>
            </a:rPr>
            <a:t>Target C: District's participation rate was 95% or higher for Grade 11 ELA.</a:t>
          </a:r>
        </a:p>
        <a:p>
          <a:pPr lvl="1"/>
          <a:endParaRPr lang="en-US" sz="1100" b="1">
            <a:solidFill>
              <a:sysClr val="windowText" lastClr="000000"/>
            </a:solidFill>
            <a:effectLst/>
            <a:latin typeface="Fira Sans" panose="020B0503050000020004" pitchFamily="34" charset="0"/>
            <a:ea typeface="+mn-ea"/>
            <a:cs typeface="Times New Roman" panose="02020603050405020304" pitchFamily="18" charset="0"/>
          </a:endParaRPr>
        </a:p>
        <a:p>
          <a:pPr lvl="1"/>
          <a:r>
            <a:rPr lang="en-US" sz="1100" b="1">
              <a:solidFill>
                <a:sysClr val="windowText" lastClr="000000"/>
              </a:solidFill>
              <a:effectLst/>
              <a:latin typeface="Fira Sans" panose="020B0503050000020004" pitchFamily="34" charset="0"/>
              <a:ea typeface="+mn-ea"/>
              <a:cs typeface="Times New Roman" panose="02020603050405020304" pitchFamily="18" charset="0"/>
            </a:rPr>
            <a:t>A</a:t>
          </a:r>
          <a:r>
            <a:rPr lang="en-US" sz="1100" b="1">
              <a:solidFill>
                <a:schemeClr val="dk1"/>
              </a:solidFill>
              <a:effectLst/>
              <a:latin typeface="Fira Sans" panose="020B0503050000020004" pitchFamily="34" charset="0"/>
              <a:ea typeface="+mn-ea"/>
              <a:cs typeface="+mn-cs"/>
            </a:rPr>
            <a:t>.</a:t>
          </a:r>
          <a:r>
            <a:rPr lang="en-US" sz="1100">
              <a:solidFill>
                <a:schemeClr val="dk1"/>
              </a:solidFill>
              <a:effectLst/>
              <a:latin typeface="Fira Sans" panose="020B0503050000020004" pitchFamily="34" charset="0"/>
              <a:ea typeface="+mn-ea"/>
              <a:cs typeface="+mn-cs"/>
            </a:rPr>
            <a:t> Gap</a:t>
          </a:r>
          <a:r>
            <a:rPr lang="en-US" sz="1100" baseline="0">
              <a:solidFill>
                <a:schemeClr val="dk1"/>
              </a:solidFill>
              <a:effectLst/>
              <a:latin typeface="Fira Sans" panose="020B0503050000020004" pitchFamily="34" charset="0"/>
              <a:ea typeface="+mn-ea"/>
              <a:cs typeface="+mn-cs"/>
            </a:rPr>
            <a:t> in proficiency </a:t>
          </a:r>
          <a:r>
            <a:rPr lang="en-US" sz="1100" b="0">
              <a:solidFill>
                <a:sysClr val="windowText" lastClr="000000"/>
              </a:solidFill>
              <a:effectLst/>
              <a:latin typeface="Fira Sans" panose="020B0503050000020004" pitchFamily="34" charset="0"/>
              <a:ea typeface="+mn-ea"/>
              <a:cs typeface="Times New Roman" panose="02020603050405020304" pitchFamily="18" charset="0"/>
            </a:rPr>
            <a:t>rate for students with IEPs in Math, Grade 4. </a:t>
          </a:r>
          <a:br>
            <a:rPr lang="en-US" sz="1100" b="0">
              <a:solidFill>
                <a:sysClr val="windowText" lastClr="000000"/>
              </a:solidFill>
              <a:effectLst/>
              <a:latin typeface="Fira Sans" panose="020B0503050000020004" pitchFamily="34" charset="0"/>
              <a:ea typeface="+mn-ea"/>
              <a:cs typeface="Times New Roman" panose="02020603050405020304" pitchFamily="18" charset="0"/>
            </a:rPr>
          </a:br>
          <a:r>
            <a:rPr lang="en-US" sz="1100" b="1" i="1">
              <a:solidFill>
                <a:sysClr val="windowText" lastClr="000000"/>
              </a:solidFill>
              <a:effectLst/>
              <a:latin typeface="Fira Sans" panose="020B0503050000020004" pitchFamily="34" charset="0"/>
              <a:ea typeface="+mn-ea"/>
              <a:cs typeface="Times New Roman" panose="02020603050405020304" pitchFamily="18" charset="0"/>
            </a:rPr>
            <a:t>Target A: District's participation rate was 95% or higher for Grade 4 Math.</a:t>
          </a:r>
        </a:p>
        <a:p>
          <a:pPr lvl="1"/>
          <a:endParaRPr lang="en-US" sz="1100" b="1">
            <a:solidFill>
              <a:sysClr val="windowText" lastClr="000000"/>
            </a:solidFill>
            <a:effectLst/>
            <a:latin typeface="Fira Sans" panose="020B0503050000020004" pitchFamily="34" charset="0"/>
            <a:ea typeface="+mn-ea"/>
            <a:cs typeface="Times New Roman" panose="02020603050405020304" pitchFamily="18" charset="0"/>
          </a:endParaRPr>
        </a:p>
        <a:p>
          <a:pPr lvl="1"/>
          <a:r>
            <a:rPr lang="en-US" sz="1100" b="1">
              <a:solidFill>
                <a:sysClr val="windowText" lastClr="000000"/>
              </a:solidFill>
              <a:effectLst/>
              <a:latin typeface="Fira Sans" panose="020B0503050000020004" pitchFamily="34" charset="0"/>
              <a:ea typeface="+mn-ea"/>
              <a:cs typeface="Times New Roman" panose="02020603050405020304" pitchFamily="18" charset="0"/>
            </a:rPr>
            <a:t>B</a:t>
          </a:r>
          <a:r>
            <a:rPr lang="en-US" sz="1100" b="1">
              <a:solidFill>
                <a:schemeClr val="dk1"/>
              </a:solidFill>
              <a:effectLst/>
              <a:latin typeface="Fira Sans" panose="020B0503050000020004" pitchFamily="34" charset="0"/>
              <a:ea typeface="+mn-ea"/>
              <a:cs typeface="+mn-cs"/>
            </a:rPr>
            <a:t>.</a:t>
          </a:r>
          <a:r>
            <a:rPr lang="en-US" sz="1100">
              <a:solidFill>
                <a:schemeClr val="dk1"/>
              </a:solidFill>
              <a:effectLst/>
              <a:latin typeface="Fira Sans" panose="020B0503050000020004" pitchFamily="34" charset="0"/>
              <a:ea typeface="+mn-ea"/>
              <a:cs typeface="+mn-cs"/>
            </a:rPr>
            <a:t> Gap</a:t>
          </a:r>
          <a:r>
            <a:rPr lang="en-US" sz="1100" baseline="0">
              <a:solidFill>
                <a:schemeClr val="dk1"/>
              </a:solidFill>
              <a:effectLst/>
              <a:latin typeface="Fira Sans" panose="020B0503050000020004" pitchFamily="34" charset="0"/>
              <a:ea typeface="+mn-ea"/>
              <a:cs typeface="+mn-cs"/>
            </a:rPr>
            <a:t> in proficiency</a:t>
          </a:r>
          <a:r>
            <a:rPr lang="en-US" sz="1100" b="0">
              <a:solidFill>
                <a:sysClr val="windowText" lastClr="000000"/>
              </a:solidFill>
              <a:effectLst/>
              <a:latin typeface="Fira Sans" panose="020B0503050000020004" pitchFamily="34" charset="0"/>
              <a:ea typeface="+mn-ea"/>
              <a:cs typeface="Times New Roman" panose="02020603050405020304" pitchFamily="18" charset="0"/>
            </a:rPr>
            <a:t> rate for students with IEPs in Math, Grade 8. </a:t>
          </a:r>
          <a:br>
            <a:rPr lang="en-US" sz="1100" b="0">
              <a:solidFill>
                <a:sysClr val="windowText" lastClr="000000"/>
              </a:solidFill>
              <a:effectLst/>
              <a:latin typeface="Fira Sans" panose="020B0503050000020004" pitchFamily="34" charset="0"/>
              <a:ea typeface="+mn-ea"/>
              <a:cs typeface="Times New Roman" panose="02020603050405020304" pitchFamily="18" charset="0"/>
            </a:rPr>
          </a:br>
          <a:r>
            <a:rPr lang="en-US" sz="1100" b="1" i="1">
              <a:solidFill>
                <a:sysClr val="windowText" lastClr="000000"/>
              </a:solidFill>
              <a:effectLst/>
              <a:latin typeface="Fira Sans" panose="020B0503050000020004" pitchFamily="34" charset="0"/>
              <a:ea typeface="+mn-ea"/>
              <a:cs typeface="Times New Roman" panose="02020603050405020304" pitchFamily="18" charset="0"/>
            </a:rPr>
            <a:t>Target B: District's participation rate was 95% or higher for Grade 8 Math</a:t>
          </a:r>
          <a:r>
            <a:rPr lang="en-US" sz="1100" b="0">
              <a:solidFill>
                <a:sysClr val="windowText" lastClr="000000"/>
              </a:solidFill>
              <a:effectLst/>
              <a:latin typeface="Fira Sans" panose="020B0503050000020004" pitchFamily="34" charset="0"/>
              <a:ea typeface="+mn-ea"/>
              <a:cs typeface="Times New Roman" panose="02020603050405020304" pitchFamily="18" charset="0"/>
            </a:rPr>
            <a:t>.</a:t>
          </a:r>
        </a:p>
        <a:p>
          <a:pPr lvl="1"/>
          <a:endParaRPr lang="en-US" sz="1100" b="1">
            <a:solidFill>
              <a:sysClr val="windowText" lastClr="000000"/>
            </a:solidFill>
            <a:effectLst/>
            <a:latin typeface="Fira Sans" panose="020B0503050000020004" pitchFamily="34" charset="0"/>
            <a:ea typeface="+mn-ea"/>
            <a:cs typeface="Times New Roman" panose="02020603050405020304" pitchFamily="18" charset="0"/>
          </a:endParaRPr>
        </a:p>
        <a:p>
          <a:pPr lvl="1"/>
          <a:r>
            <a:rPr lang="en-US" sz="1100" b="1">
              <a:solidFill>
                <a:sysClr val="windowText" lastClr="000000"/>
              </a:solidFill>
              <a:effectLst/>
              <a:latin typeface="Fira Sans" panose="020B0503050000020004" pitchFamily="34" charset="0"/>
              <a:ea typeface="+mn-ea"/>
              <a:cs typeface="Times New Roman" panose="02020603050405020304" pitchFamily="18" charset="0"/>
            </a:rPr>
            <a:t>C</a:t>
          </a:r>
          <a:r>
            <a:rPr lang="en-US" sz="1100" b="1">
              <a:solidFill>
                <a:schemeClr val="dk1"/>
              </a:solidFill>
              <a:effectLst/>
              <a:latin typeface="Fira Sans" panose="020B0503050000020004" pitchFamily="34" charset="0"/>
              <a:ea typeface="+mn-ea"/>
              <a:cs typeface="+mn-cs"/>
            </a:rPr>
            <a:t>.</a:t>
          </a:r>
          <a:r>
            <a:rPr lang="en-US" sz="1100">
              <a:solidFill>
                <a:schemeClr val="dk1"/>
              </a:solidFill>
              <a:effectLst/>
              <a:latin typeface="Fira Sans" panose="020B0503050000020004" pitchFamily="34" charset="0"/>
              <a:ea typeface="+mn-ea"/>
              <a:cs typeface="+mn-cs"/>
            </a:rPr>
            <a:t> Gap</a:t>
          </a:r>
          <a:r>
            <a:rPr lang="en-US" sz="1100" baseline="0">
              <a:solidFill>
                <a:schemeClr val="dk1"/>
              </a:solidFill>
              <a:effectLst/>
              <a:latin typeface="Fira Sans" panose="020B0503050000020004" pitchFamily="34" charset="0"/>
              <a:ea typeface="+mn-ea"/>
              <a:cs typeface="+mn-cs"/>
            </a:rPr>
            <a:t> in proficiency</a:t>
          </a:r>
          <a:r>
            <a:rPr lang="en-US" sz="1100" b="0">
              <a:solidFill>
                <a:sysClr val="windowText" lastClr="000000"/>
              </a:solidFill>
              <a:effectLst/>
              <a:latin typeface="Fira Sans" panose="020B0503050000020004" pitchFamily="34" charset="0"/>
              <a:ea typeface="+mn-ea"/>
              <a:cs typeface="Times New Roman" panose="02020603050405020304" pitchFamily="18" charset="0"/>
            </a:rPr>
            <a:t> rate for students with IEPs in</a:t>
          </a:r>
          <a:r>
            <a:rPr lang="en-US" sz="1100" b="0" baseline="0">
              <a:solidFill>
                <a:sysClr val="windowText" lastClr="000000"/>
              </a:solidFill>
              <a:effectLst/>
              <a:latin typeface="Fira Sans" panose="020B0503050000020004" pitchFamily="34" charset="0"/>
              <a:ea typeface="+mn-ea"/>
              <a:cs typeface="Times New Roman" panose="02020603050405020304" pitchFamily="18" charset="0"/>
            </a:rPr>
            <a:t> Math</a:t>
          </a:r>
          <a:r>
            <a:rPr lang="en-US" sz="1100" b="0">
              <a:solidFill>
                <a:sysClr val="windowText" lastClr="000000"/>
              </a:solidFill>
              <a:effectLst/>
              <a:latin typeface="Fira Sans" panose="020B0503050000020004" pitchFamily="34" charset="0"/>
              <a:ea typeface="+mn-ea"/>
              <a:cs typeface="Times New Roman" panose="02020603050405020304" pitchFamily="18" charset="0"/>
            </a:rPr>
            <a:t>, Grade 11. </a:t>
          </a:r>
          <a:br>
            <a:rPr lang="en-US" sz="1100" b="0">
              <a:solidFill>
                <a:sysClr val="windowText" lastClr="000000"/>
              </a:solidFill>
              <a:effectLst/>
              <a:latin typeface="Fira Sans" panose="020B0503050000020004" pitchFamily="34" charset="0"/>
              <a:ea typeface="+mn-ea"/>
              <a:cs typeface="Times New Roman" panose="02020603050405020304" pitchFamily="18" charset="0"/>
            </a:rPr>
          </a:br>
          <a:r>
            <a:rPr lang="en-US" sz="1100" b="1" i="1">
              <a:solidFill>
                <a:sysClr val="windowText" lastClr="000000"/>
              </a:solidFill>
              <a:effectLst/>
              <a:latin typeface="Fira Sans" panose="020B0503050000020004" pitchFamily="34" charset="0"/>
              <a:ea typeface="+mn-ea"/>
              <a:cs typeface="Times New Roman" panose="02020603050405020304" pitchFamily="18" charset="0"/>
            </a:rPr>
            <a:t>Target C: District's participation rate was 95% or higher for Grade 11 Math.</a:t>
          </a:r>
        </a:p>
        <a:p>
          <a:pPr lvl="1"/>
          <a:br>
            <a:rPr lang="en-US" sz="1100">
              <a:solidFill>
                <a:sysClr val="windowText" lastClr="000000"/>
              </a:solidFill>
              <a:effectLst/>
              <a:latin typeface="Times New Roman" panose="02020603050405020304" pitchFamily="18" charset="0"/>
              <a:ea typeface="+mn-ea"/>
              <a:cs typeface="Times New Roman" panose="02020603050405020304" pitchFamily="18" charset="0"/>
            </a:rPr>
          </a:br>
          <a:br>
            <a:rPr lang="en-US" sz="1400">
              <a:solidFill>
                <a:sysClr val="windowText" lastClr="000000"/>
              </a:solidFill>
              <a:effectLst/>
              <a:latin typeface="Times New Roman" panose="02020603050405020304" pitchFamily="18" charset="0"/>
              <a:ea typeface="+mn-ea"/>
              <a:cs typeface="Times New Roman" panose="02020603050405020304" pitchFamily="18" charset="0"/>
            </a:rPr>
          </a:br>
          <a:br>
            <a:rPr lang="en-US" sz="1400">
              <a:solidFill>
                <a:sysClr val="windowText" lastClr="000000"/>
              </a:solidFill>
              <a:effectLst/>
              <a:latin typeface="Times New Roman" panose="02020603050405020304" pitchFamily="18" charset="0"/>
              <a:ea typeface="+mn-ea"/>
              <a:cs typeface="Times New Roman" panose="02020603050405020304" pitchFamily="18" charset="0"/>
            </a:rPr>
          </a:br>
          <a:br>
            <a:rPr lang="en-US" sz="1400">
              <a:solidFill>
                <a:sysClr val="windowText" lastClr="000000"/>
              </a:solidFill>
              <a:effectLst/>
              <a:latin typeface="Times New Roman" panose="02020603050405020304" pitchFamily="18" charset="0"/>
              <a:ea typeface="+mn-ea"/>
              <a:cs typeface="Times New Roman" panose="02020603050405020304" pitchFamily="18" charset="0"/>
            </a:rPr>
          </a:br>
          <a:endParaRPr lang="en-US" sz="1400">
            <a:solidFill>
              <a:sysClr val="windowText" lastClr="000000"/>
            </a:solidFill>
            <a:latin typeface="Times New Roman" panose="02020603050405020304" pitchFamily="18" charset="0"/>
            <a:cs typeface="Times New Roman" panose="02020603050405020304" pitchFamily="18"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13</xdr:col>
      <xdr:colOff>607695</xdr:colOff>
      <xdr:row>23</xdr:row>
      <xdr:rowOff>144780</xdr:rowOff>
    </xdr:to>
    <xdr:sp macro="" textlink="">
      <xdr:nvSpPr>
        <xdr:cNvPr id="2" name="TextBox 1">
          <a:extLst>
            <a:ext uri="{FF2B5EF4-FFF2-40B4-BE49-F238E27FC236}">
              <a16:creationId xmlns:a16="http://schemas.microsoft.com/office/drawing/2014/main" id="{AE621CAC-056C-4DF6-BB94-BC6245A820E7}"/>
            </a:ext>
          </a:extLst>
        </xdr:cNvPr>
        <xdr:cNvSpPr txBox="1"/>
      </xdr:nvSpPr>
      <xdr:spPr>
        <a:xfrm>
          <a:off x="0" y="0"/>
          <a:ext cx="13533120" cy="4535805"/>
        </a:xfrm>
        <a:prstGeom prst="rect">
          <a:avLst/>
        </a:prstGeom>
        <a:solidFill>
          <a:schemeClr val="accent5">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400" b="1" u="none">
              <a:solidFill>
                <a:sysClr val="windowText" lastClr="000000"/>
              </a:solidFill>
              <a:effectLst/>
              <a:latin typeface="Fira Sans" panose="020B0503050000020004" pitchFamily="34" charset="0"/>
              <a:cs typeface="Times New Roman" panose="02020603050405020304" pitchFamily="18" charset="0"/>
            </a:rPr>
            <a:t>Annual Performance Results and Targets </a:t>
          </a:r>
        </a:p>
        <a:p>
          <a:pPr algn="ctr"/>
          <a:endParaRPr lang="en-US" sz="1400" b="1" u="none">
            <a:solidFill>
              <a:sysClr val="windowText" lastClr="000000"/>
            </a:solidFill>
            <a:effectLst/>
            <a:latin typeface="Fira Sans" panose="020B0503050000020004" pitchFamily="34" charset="0"/>
            <a:cs typeface="Times New Roman" panose="02020603050405020304" pitchFamily="18" charset="0"/>
          </a:endParaRPr>
        </a:p>
        <a:p>
          <a:pPr lvl="1"/>
          <a:r>
            <a:rPr lang="en-US" sz="1400" b="1">
              <a:solidFill>
                <a:sysClr val="windowText" lastClr="000000"/>
              </a:solidFill>
              <a:effectLst/>
              <a:latin typeface="Fira Sans" panose="020B0503050000020004" pitchFamily="34" charset="0"/>
              <a:ea typeface="+mn-ea"/>
              <a:cs typeface="Times New Roman" panose="02020603050405020304" pitchFamily="18" charset="0"/>
            </a:rPr>
            <a:t>Indicator 3B:</a:t>
          </a:r>
          <a:r>
            <a:rPr lang="en-US" sz="1400">
              <a:solidFill>
                <a:sysClr val="windowText" lastClr="000000"/>
              </a:solidFill>
              <a:effectLst/>
              <a:latin typeface="Fira Sans" panose="020B0503050000020004" pitchFamily="34" charset="0"/>
              <a:ea typeface="+mn-ea"/>
              <a:cs typeface="Times New Roman" panose="02020603050405020304" pitchFamily="18" charset="0"/>
            </a:rPr>
            <a:t> </a:t>
          </a:r>
          <a:r>
            <a:rPr lang="en-US" sz="1200">
              <a:solidFill>
                <a:sysClr val="windowText" lastClr="000000"/>
              </a:solidFill>
              <a:effectLst/>
              <a:latin typeface="Fira Sans" panose="020B0503050000020004" pitchFamily="34" charset="0"/>
              <a:ea typeface="+mn-ea"/>
              <a:cs typeface="Times New Roman" panose="02020603050405020304" pitchFamily="18" charset="0"/>
            </a:rPr>
            <a:t>Proficiency rate for children with IEPs against grade level academic achievement standards</a:t>
          </a:r>
          <a:r>
            <a:rPr lang="en-US" sz="1200" baseline="0">
              <a:solidFill>
                <a:sysClr val="windowText" lastClr="000000"/>
              </a:solidFill>
              <a:effectLst/>
              <a:latin typeface="Fira Sans" panose="020B0503050000020004" pitchFamily="34" charset="0"/>
              <a:ea typeface="+mn-ea"/>
              <a:cs typeface="Times New Roman" panose="02020603050405020304" pitchFamily="18" charset="0"/>
            </a:rPr>
            <a:t> for school year 2020-21. Proficiency rate percent = [(# of children with IEPs scoring at or above proficient against grade level academic achievement standards) divided by the (total # of children with IEPs who received a valid score and for whom a proficiency level was assigned for the regular assessment)]. The proficiency rate includes both children with IEPs enrolled for a full academic year and those not enrolled for a full academic year.</a:t>
          </a:r>
          <a:endParaRPr lang="en-US" sz="1200">
            <a:solidFill>
              <a:sysClr val="windowText" lastClr="000000"/>
            </a:solidFill>
            <a:effectLst/>
            <a:latin typeface="Fira Sans" panose="020B0503050000020004" pitchFamily="34" charset="0"/>
            <a:ea typeface="+mn-ea"/>
            <a:cs typeface="Times New Roman" panose="02020603050405020304" pitchFamily="18" charset="0"/>
          </a:endParaRPr>
        </a:p>
        <a:p>
          <a:pPr lvl="1"/>
          <a:br>
            <a:rPr lang="en-US" sz="1400">
              <a:solidFill>
                <a:sysClr val="windowText" lastClr="000000"/>
              </a:solidFill>
              <a:effectLst/>
              <a:latin typeface="Fira Sans" panose="020B0503050000020004" pitchFamily="34" charset="0"/>
              <a:ea typeface="+mn-ea"/>
              <a:cs typeface="Times New Roman" panose="02020603050405020304" pitchFamily="18" charset="0"/>
            </a:rPr>
          </a:br>
          <a:r>
            <a:rPr lang="en-US" sz="1100" b="1">
              <a:solidFill>
                <a:sysClr val="windowText" lastClr="000000"/>
              </a:solidFill>
              <a:effectLst/>
              <a:latin typeface="Fira Sans" panose="020B0503050000020004" pitchFamily="34" charset="0"/>
              <a:ea typeface="+mn-ea"/>
              <a:cs typeface="Times New Roman" panose="02020603050405020304" pitchFamily="18" charset="0"/>
            </a:rPr>
            <a:t>A.</a:t>
          </a:r>
          <a:r>
            <a:rPr lang="en-US" sz="1100">
              <a:solidFill>
                <a:sysClr val="windowText" lastClr="000000"/>
              </a:solidFill>
              <a:effectLst/>
              <a:latin typeface="Fira Sans" panose="020B0503050000020004" pitchFamily="34" charset="0"/>
              <a:ea typeface="+mn-ea"/>
              <a:cs typeface="Times New Roman" panose="02020603050405020304" pitchFamily="18" charset="0"/>
            </a:rPr>
            <a:t> Proficiency rate for students with IEPs in Reading,</a:t>
          </a:r>
          <a:r>
            <a:rPr lang="en-US" sz="1100" baseline="0">
              <a:solidFill>
                <a:sysClr val="windowText" lastClr="000000"/>
              </a:solidFill>
              <a:effectLst/>
              <a:latin typeface="Fira Sans" panose="020B0503050000020004" pitchFamily="34" charset="0"/>
              <a:ea typeface="+mn-ea"/>
              <a:cs typeface="Times New Roman" panose="02020603050405020304" pitchFamily="18" charset="0"/>
            </a:rPr>
            <a:t> Grade 4</a:t>
          </a:r>
          <a:r>
            <a:rPr lang="en-US" sz="1100">
              <a:solidFill>
                <a:sysClr val="windowText" lastClr="000000"/>
              </a:solidFill>
              <a:effectLst/>
              <a:latin typeface="Fira Sans" panose="020B0503050000020004" pitchFamily="34" charset="0"/>
              <a:ea typeface="+mn-ea"/>
              <a:cs typeface="Times New Roman" panose="02020603050405020304" pitchFamily="18" charset="0"/>
            </a:rPr>
            <a:t>. </a:t>
          </a:r>
          <a:br>
            <a:rPr lang="en-US" sz="1100">
              <a:solidFill>
                <a:sysClr val="windowText" lastClr="000000"/>
              </a:solidFill>
              <a:effectLst/>
              <a:latin typeface="Fira Sans" panose="020B0503050000020004" pitchFamily="34" charset="0"/>
              <a:ea typeface="+mn-ea"/>
              <a:cs typeface="Times New Roman" panose="02020603050405020304" pitchFamily="18" charset="0"/>
            </a:rPr>
          </a:br>
          <a:r>
            <a:rPr lang="en-US" sz="1100" b="1" i="1">
              <a:solidFill>
                <a:sysClr val="windowText" lastClr="000000"/>
              </a:solidFill>
              <a:effectLst/>
              <a:latin typeface="Fira Sans" panose="020B0503050000020004" pitchFamily="34" charset="0"/>
              <a:ea typeface="+mn-ea"/>
              <a:cs typeface="Times New Roman" panose="02020603050405020304" pitchFamily="18" charset="0"/>
            </a:rPr>
            <a:t>Target A: District's proficiency rate was 16.4% or higher for Grade</a:t>
          </a:r>
          <a:r>
            <a:rPr lang="en-US" sz="1100" b="1" i="1" baseline="0">
              <a:solidFill>
                <a:sysClr val="windowText" lastClr="000000"/>
              </a:solidFill>
              <a:effectLst/>
              <a:latin typeface="Fira Sans" panose="020B0503050000020004" pitchFamily="34" charset="0"/>
              <a:ea typeface="+mn-ea"/>
              <a:cs typeface="Times New Roman" panose="02020603050405020304" pitchFamily="18" charset="0"/>
            </a:rPr>
            <a:t> 4 </a:t>
          </a:r>
          <a:r>
            <a:rPr lang="en-US" sz="1100" b="1" i="1">
              <a:solidFill>
                <a:sysClr val="windowText" lastClr="000000"/>
              </a:solidFill>
              <a:effectLst/>
              <a:latin typeface="Fira Sans" panose="020B0503050000020004" pitchFamily="34" charset="0"/>
              <a:ea typeface="+mn-ea"/>
              <a:cs typeface="Times New Roman" panose="02020603050405020304" pitchFamily="18" charset="0"/>
            </a:rPr>
            <a:t>ELA</a:t>
          </a:r>
          <a:r>
            <a:rPr lang="en-US" sz="1100">
              <a:solidFill>
                <a:sysClr val="windowText" lastClr="000000"/>
              </a:solidFill>
              <a:effectLst/>
              <a:latin typeface="Fira Sans" panose="020B0503050000020004" pitchFamily="34" charset="0"/>
              <a:ea typeface="+mn-ea"/>
              <a:cs typeface="Times New Roman" panose="02020603050405020304" pitchFamily="18" charset="0"/>
            </a:rPr>
            <a:t>.</a:t>
          </a:r>
        </a:p>
        <a:p>
          <a:pPr lvl="1"/>
          <a:endParaRPr lang="en-US" sz="1100" b="1">
            <a:solidFill>
              <a:sysClr val="windowText" lastClr="000000"/>
            </a:solidFill>
            <a:effectLst/>
            <a:latin typeface="Fira Sans" panose="020B0503050000020004" pitchFamily="34" charset="0"/>
            <a:ea typeface="+mn-ea"/>
            <a:cs typeface="Times New Roman" panose="02020603050405020304" pitchFamily="18" charset="0"/>
          </a:endParaRPr>
        </a:p>
        <a:p>
          <a:pPr lvl="1"/>
          <a:r>
            <a:rPr lang="en-US" sz="1100" b="1">
              <a:solidFill>
                <a:sysClr val="windowText" lastClr="000000"/>
              </a:solidFill>
              <a:effectLst/>
              <a:latin typeface="Fira Sans" panose="020B0503050000020004" pitchFamily="34" charset="0"/>
              <a:ea typeface="+mn-ea"/>
              <a:cs typeface="Times New Roman" panose="02020603050405020304" pitchFamily="18" charset="0"/>
            </a:rPr>
            <a:t>B</a:t>
          </a:r>
          <a:r>
            <a:rPr lang="en-US" sz="1100">
              <a:solidFill>
                <a:sysClr val="windowText" lastClr="000000"/>
              </a:solidFill>
              <a:effectLst/>
              <a:latin typeface="Fira Sans" panose="020B0503050000020004" pitchFamily="34" charset="0"/>
              <a:ea typeface="+mn-ea"/>
              <a:cs typeface="Times New Roman" panose="02020603050405020304" pitchFamily="18" charset="0"/>
            </a:rPr>
            <a:t>. Proficiency rate for students with IEPs in Reading, Grade 8. </a:t>
          </a:r>
          <a:br>
            <a:rPr lang="en-US" sz="1100">
              <a:solidFill>
                <a:sysClr val="windowText" lastClr="000000"/>
              </a:solidFill>
              <a:effectLst/>
              <a:latin typeface="Fira Sans" panose="020B0503050000020004" pitchFamily="34" charset="0"/>
              <a:ea typeface="+mn-ea"/>
              <a:cs typeface="Times New Roman" panose="02020603050405020304" pitchFamily="18" charset="0"/>
            </a:rPr>
          </a:br>
          <a:r>
            <a:rPr lang="en-US" sz="1100" b="1" i="1">
              <a:solidFill>
                <a:sysClr val="windowText" lastClr="000000"/>
              </a:solidFill>
              <a:effectLst/>
              <a:latin typeface="Fira Sans" panose="020B0503050000020004" pitchFamily="34" charset="0"/>
              <a:ea typeface="+mn-ea"/>
              <a:cs typeface="Times New Roman" panose="02020603050405020304" pitchFamily="18" charset="0"/>
            </a:rPr>
            <a:t>Target B: District's proficiency rate was 7.2% or higher for Grade 8 ELA.</a:t>
          </a:r>
        </a:p>
        <a:p>
          <a:pPr lvl="1"/>
          <a:endParaRPr lang="en-US" sz="1100" b="1">
            <a:solidFill>
              <a:sysClr val="windowText" lastClr="000000"/>
            </a:solidFill>
            <a:effectLst/>
            <a:latin typeface="Fira Sans" panose="020B0503050000020004" pitchFamily="34" charset="0"/>
            <a:ea typeface="+mn-ea"/>
            <a:cs typeface="Times New Roman" panose="02020603050405020304" pitchFamily="18" charset="0"/>
          </a:endParaRPr>
        </a:p>
        <a:p>
          <a:pPr lvl="1"/>
          <a:r>
            <a:rPr lang="en-US" sz="1100" b="1">
              <a:solidFill>
                <a:sysClr val="windowText" lastClr="000000"/>
              </a:solidFill>
              <a:effectLst/>
              <a:latin typeface="Fira Sans" panose="020B0503050000020004" pitchFamily="34" charset="0"/>
              <a:ea typeface="+mn-ea"/>
              <a:cs typeface="Times New Roman" panose="02020603050405020304" pitchFamily="18" charset="0"/>
            </a:rPr>
            <a:t>C</a:t>
          </a:r>
          <a:r>
            <a:rPr lang="en-US" sz="1100">
              <a:solidFill>
                <a:sysClr val="windowText" lastClr="000000"/>
              </a:solidFill>
              <a:effectLst/>
              <a:latin typeface="Fira Sans" panose="020B0503050000020004" pitchFamily="34" charset="0"/>
              <a:ea typeface="+mn-ea"/>
              <a:cs typeface="Times New Roman" panose="02020603050405020304" pitchFamily="18" charset="0"/>
            </a:rPr>
            <a:t>. Proficiency rate for students with IEPs in Reading, Grade 11. </a:t>
          </a:r>
          <a:br>
            <a:rPr lang="en-US" sz="1100">
              <a:solidFill>
                <a:sysClr val="windowText" lastClr="000000"/>
              </a:solidFill>
              <a:effectLst/>
              <a:latin typeface="Fira Sans" panose="020B0503050000020004" pitchFamily="34" charset="0"/>
              <a:ea typeface="+mn-ea"/>
              <a:cs typeface="Times New Roman" panose="02020603050405020304" pitchFamily="18" charset="0"/>
            </a:rPr>
          </a:br>
          <a:r>
            <a:rPr lang="en-US" sz="1100" b="1" i="1">
              <a:solidFill>
                <a:sysClr val="windowText" lastClr="000000"/>
              </a:solidFill>
              <a:effectLst/>
              <a:latin typeface="Fira Sans" panose="020B0503050000020004" pitchFamily="34" charset="0"/>
              <a:ea typeface="+mn-ea"/>
              <a:cs typeface="Times New Roman" panose="02020603050405020304" pitchFamily="18" charset="0"/>
            </a:rPr>
            <a:t>Target C: District's proficiency rate was 10.20% or higher for Grade 11 ELA.</a:t>
          </a:r>
        </a:p>
        <a:p>
          <a:pPr lvl="1"/>
          <a:endParaRPr lang="en-US" sz="1100" b="1">
            <a:solidFill>
              <a:sysClr val="windowText" lastClr="000000"/>
            </a:solidFill>
            <a:effectLst/>
            <a:latin typeface="Fira Sans" panose="020B0503050000020004" pitchFamily="34" charset="0"/>
            <a:ea typeface="+mn-ea"/>
            <a:cs typeface="Times New Roman" panose="02020603050405020304" pitchFamily="18" charset="0"/>
          </a:endParaRPr>
        </a:p>
        <a:p>
          <a:pPr lvl="1"/>
          <a:r>
            <a:rPr lang="en-US" sz="1100" b="1">
              <a:solidFill>
                <a:sysClr val="windowText" lastClr="000000"/>
              </a:solidFill>
              <a:effectLst/>
              <a:latin typeface="Fira Sans" panose="020B0503050000020004" pitchFamily="34" charset="0"/>
              <a:ea typeface="+mn-ea"/>
              <a:cs typeface="Times New Roman" panose="02020603050405020304" pitchFamily="18" charset="0"/>
            </a:rPr>
            <a:t>A</a:t>
          </a:r>
          <a:r>
            <a:rPr lang="en-US" sz="1100" b="0">
              <a:solidFill>
                <a:sysClr val="windowText" lastClr="000000"/>
              </a:solidFill>
              <a:effectLst/>
              <a:latin typeface="Fira Sans" panose="020B0503050000020004" pitchFamily="34" charset="0"/>
              <a:ea typeface="+mn-ea"/>
              <a:cs typeface="Times New Roman" panose="02020603050405020304" pitchFamily="18" charset="0"/>
            </a:rPr>
            <a:t>. Proficiency rate for students with IEPs in Math, Grade 4. </a:t>
          </a:r>
          <a:br>
            <a:rPr lang="en-US" sz="1100" b="0">
              <a:solidFill>
                <a:sysClr val="windowText" lastClr="000000"/>
              </a:solidFill>
              <a:effectLst/>
              <a:latin typeface="Fira Sans" panose="020B0503050000020004" pitchFamily="34" charset="0"/>
              <a:ea typeface="+mn-ea"/>
              <a:cs typeface="Times New Roman" panose="02020603050405020304" pitchFamily="18" charset="0"/>
            </a:rPr>
          </a:br>
          <a:r>
            <a:rPr lang="en-US" sz="1100" b="1" i="1">
              <a:solidFill>
                <a:sysClr val="windowText" lastClr="000000"/>
              </a:solidFill>
              <a:effectLst/>
              <a:latin typeface="Fira Sans" panose="020B0503050000020004" pitchFamily="34" charset="0"/>
              <a:ea typeface="+mn-ea"/>
              <a:cs typeface="Times New Roman" panose="02020603050405020304" pitchFamily="18" charset="0"/>
            </a:rPr>
            <a:t>Target A: District's proficiency rate was 18.5% or higher for Grade 4 Math.</a:t>
          </a:r>
        </a:p>
        <a:p>
          <a:pPr lvl="1"/>
          <a:endParaRPr lang="en-US" sz="1100" b="1">
            <a:solidFill>
              <a:sysClr val="windowText" lastClr="000000"/>
            </a:solidFill>
            <a:effectLst/>
            <a:latin typeface="Fira Sans" panose="020B0503050000020004" pitchFamily="34" charset="0"/>
            <a:ea typeface="+mn-ea"/>
            <a:cs typeface="Times New Roman" panose="02020603050405020304" pitchFamily="18" charset="0"/>
          </a:endParaRPr>
        </a:p>
        <a:p>
          <a:pPr lvl="1"/>
          <a:r>
            <a:rPr lang="en-US" sz="1100" b="1">
              <a:solidFill>
                <a:sysClr val="windowText" lastClr="000000"/>
              </a:solidFill>
              <a:effectLst/>
              <a:latin typeface="Fira Sans" panose="020B0503050000020004" pitchFamily="34" charset="0"/>
              <a:ea typeface="+mn-ea"/>
              <a:cs typeface="Times New Roman" panose="02020603050405020304" pitchFamily="18" charset="0"/>
            </a:rPr>
            <a:t>B</a:t>
          </a:r>
          <a:r>
            <a:rPr lang="en-US" sz="1100" b="0">
              <a:solidFill>
                <a:sysClr val="windowText" lastClr="000000"/>
              </a:solidFill>
              <a:effectLst/>
              <a:latin typeface="Fira Sans" panose="020B0503050000020004" pitchFamily="34" charset="0"/>
              <a:ea typeface="+mn-ea"/>
              <a:cs typeface="Times New Roman" panose="02020603050405020304" pitchFamily="18" charset="0"/>
            </a:rPr>
            <a:t>. Proficiency rate for students with IEPs in Math, Grade 8. </a:t>
          </a:r>
          <a:br>
            <a:rPr lang="en-US" sz="1100" b="0">
              <a:solidFill>
                <a:sysClr val="windowText" lastClr="000000"/>
              </a:solidFill>
              <a:effectLst/>
              <a:latin typeface="Fira Sans" panose="020B0503050000020004" pitchFamily="34" charset="0"/>
              <a:ea typeface="+mn-ea"/>
              <a:cs typeface="Times New Roman" panose="02020603050405020304" pitchFamily="18" charset="0"/>
            </a:rPr>
          </a:br>
          <a:r>
            <a:rPr lang="en-US" sz="1100" b="1" i="1">
              <a:solidFill>
                <a:sysClr val="windowText" lastClr="000000"/>
              </a:solidFill>
              <a:effectLst/>
              <a:latin typeface="Fira Sans" panose="020B0503050000020004" pitchFamily="34" charset="0"/>
              <a:ea typeface="+mn-ea"/>
              <a:cs typeface="Times New Roman" panose="02020603050405020304" pitchFamily="18" charset="0"/>
            </a:rPr>
            <a:t>Target B: District's proficiency rate was 6% or higher for Grade 8 Math</a:t>
          </a:r>
          <a:r>
            <a:rPr lang="en-US" sz="1100" b="0">
              <a:solidFill>
                <a:sysClr val="windowText" lastClr="000000"/>
              </a:solidFill>
              <a:effectLst/>
              <a:latin typeface="Fira Sans" panose="020B0503050000020004" pitchFamily="34" charset="0"/>
              <a:ea typeface="+mn-ea"/>
              <a:cs typeface="Times New Roman" panose="02020603050405020304" pitchFamily="18" charset="0"/>
            </a:rPr>
            <a:t>.</a:t>
          </a:r>
        </a:p>
        <a:p>
          <a:pPr lvl="1"/>
          <a:endParaRPr lang="en-US" sz="1100" b="1">
            <a:solidFill>
              <a:sysClr val="windowText" lastClr="000000"/>
            </a:solidFill>
            <a:effectLst/>
            <a:latin typeface="Fira Sans" panose="020B0503050000020004" pitchFamily="34" charset="0"/>
            <a:ea typeface="+mn-ea"/>
            <a:cs typeface="Times New Roman" panose="02020603050405020304" pitchFamily="18" charset="0"/>
          </a:endParaRPr>
        </a:p>
        <a:p>
          <a:pPr lvl="1"/>
          <a:r>
            <a:rPr lang="en-US" sz="1100" b="1">
              <a:solidFill>
                <a:sysClr val="windowText" lastClr="000000"/>
              </a:solidFill>
              <a:effectLst/>
              <a:latin typeface="Fira Sans" panose="020B0503050000020004" pitchFamily="34" charset="0"/>
              <a:ea typeface="+mn-ea"/>
              <a:cs typeface="Times New Roman" panose="02020603050405020304" pitchFamily="18" charset="0"/>
            </a:rPr>
            <a:t>C</a:t>
          </a:r>
          <a:r>
            <a:rPr lang="en-US" sz="1100" b="0">
              <a:solidFill>
                <a:sysClr val="windowText" lastClr="000000"/>
              </a:solidFill>
              <a:effectLst/>
              <a:latin typeface="Fira Sans" panose="020B0503050000020004" pitchFamily="34" charset="0"/>
              <a:ea typeface="+mn-ea"/>
              <a:cs typeface="Times New Roman" panose="02020603050405020304" pitchFamily="18" charset="0"/>
            </a:rPr>
            <a:t>. Proficiency rate for students with IEPs in Math, Grade 11. </a:t>
          </a:r>
          <a:br>
            <a:rPr lang="en-US" sz="1100" b="0">
              <a:solidFill>
                <a:sysClr val="windowText" lastClr="000000"/>
              </a:solidFill>
              <a:effectLst/>
              <a:latin typeface="Fira Sans" panose="020B0503050000020004" pitchFamily="34" charset="0"/>
              <a:ea typeface="+mn-ea"/>
              <a:cs typeface="Times New Roman" panose="02020603050405020304" pitchFamily="18" charset="0"/>
            </a:rPr>
          </a:br>
          <a:r>
            <a:rPr lang="en-US" sz="1100" b="1" i="1">
              <a:solidFill>
                <a:sysClr val="windowText" lastClr="000000"/>
              </a:solidFill>
              <a:effectLst/>
              <a:latin typeface="Fira Sans" panose="020B0503050000020004" pitchFamily="34" charset="0"/>
              <a:ea typeface="+mn-ea"/>
              <a:cs typeface="Times New Roman" panose="02020603050405020304" pitchFamily="18" charset="0"/>
            </a:rPr>
            <a:t>Target C: District's proficiency rate was 3.5% or higher for Grade 11 Math.</a:t>
          </a:r>
        </a:p>
        <a:p>
          <a:pPr lvl="1"/>
          <a:br>
            <a:rPr lang="en-US" sz="1100">
              <a:solidFill>
                <a:sysClr val="windowText" lastClr="000000"/>
              </a:solidFill>
              <a:effectLst/>
              <a:latin typeface="Times New Roman" panose="02020603050405020304" pitchFamily="18" charset="0"/>
              <a:ea typeface="+mn-ea"/>
              <a:cs typeface="Times New Roman" panose="02020603050405020304" pitchFamily="18" charset="0"/>
            </a:rPr>
          </a:br>
          <a:br>
            <a:rPr lang="en-US" sz="1400">
              <a:solidFill>
                <a:sysClr val="windowText" lastClr="000000"/>
              </a:solidFill>
              <a:effectLst/>
              <a:latin typeface="Times New Roman" panose="02020603050405020304" pitchFamily="18" charset="0"/>
              <a:ea typeface="+mn-ea"/>
              <a:cs typeface="Times New Roman" panose="02020603050405020304" pitchFamily="18" charset="0"/>
            </a:rPr>
          </a:br>
          <a:br>
            <a:rPr lang="en-US" sz="1400">
              <a:solidFill>
                <a:sysClr val="windowText" lastClr="000000"/>
              </a:solidFill>
              <a:effectLst/>
              <a:latin typeface="Times New Roman" panose="02020603050405020304" pitchFamily="18" charset="0"/>
              <a:ea typeface="+mn-ea"/>
              <a:cs typeface="Times New Roman" panose="02020603050405020304" pitchFamily="18" charset="0"/>
            </a:rPr>
          </a:br>
          <a:br>
            <a:rPr lang="en-US" sz="1400">
              <a:solidFill>
                <a:sysClr val="windowText" lastClr="000000"/>
              </a:solidFill>
              <a:effectLst/>
              <a:latin typeface="Times New Roman" panose="02020603050405020304" pitchFamily="18" charset="0"/>
              <a:ea typeface="+mn-ea"/>
              <a:cs typeface="Times New Roman" panose="02020603050405020304" pitchFamily="18" charset="0"/>
            </a:rPr>
          </a:br>
          <a:endParaRPr lang="en-US" sz="1400">
            <a:solidFill>
              <a:sysClr val="windowText" lastClr="000000"/>
            </a:solidFill>
            <a:latin typeface="Times New Roman" panose="02020603050405020304" pitchFamily="18" charset="0"/>
            <a:cs typeface="Times New Roman" panose="02020603050405020304" pitchFamily="18" charset="0"/>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15</xdr:col>
      <xdr:colOff>0</xdr:colOff>
      <xdr:row>20</xdr:row>
      <xdr:rowOff>314325</xdr:rowOff>
    </xdr:to>
    <xdr:sp macro="" textlink="">
      <xdr:nvSpPr>
        <xdr:cNvPr id="2" name="TextBox 1">
          <a:extLst>
            <a:ext uri="{FF2B5EF4-FFF2-40B4-BE49-F238E27FC236}">
              <a16:creationId xmlns:a16="http://schemas.microsoft.com/office/drawing/2014/main" id="{25809AB6-2DA0-4340-AD2E-A58D50B67027}"/>
            </a:ext>
          </a:extLst>
        </xdr:cNvPr>
        <xdr:cNvSpPr txBox="1"/>
      </xdr:nvSpPr>
      <xdr:spPr>
        <a:xfrm>
          <a:off x="0" y="0"/>
          <a:ext cx="15459075" cy="4276725"/>
        </a:xfrm>
        <a:prstGeom prst="rect">
          <a:avLst/>
        </a:prstGeom>
        <a:solidFill>
          <a:schemeClr val="accent5">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400" b="1" u="none">
              <a:solidFill>
                <a:sysClr val="windowText" lastClr="000000"/>
              </a:solidFill>
              <a:effectLst/>
              <a:latin typeface="Fira Sans" panose="020B0503050000020004" pitchFamily="34" charset="0"/>
              <a:cs typeface="Times New Roman" panose="02020603050405020304" pitchFamily="18" charset="0"/>
            </a:rPr>
            <a:t>Annual Performance Results and Targets </a:t>
          </a:r>
        </a:p>
        <a:p>
          <a:pPr algn="ctr"/>
          <a:endParaRPr lang="en-US" sz="1400" b="1" u="none">
            <a:solidFill>
              <a:sysClr val="windowText" lastClr="000000"/>
            </a:solidFill>
            <a:effectLst/>
            <a:latin typeface="Fira Sans" panose="020B0503050000020004" pitchFamily="34" charset="0"/>
            <a:cs typeface="Times New Roman" panose="02020603050405020304" pitchFamily="18" charset="0"/>
          </a:endParaRPr>
        </a:p>
        <a:p>
          <a:pPr lvl="1"/>
          <a:r>
            <a:rPr lang="en-US" sz="1400" b="1">
              <a:solidFill>
                <a:sysClr val="windowText" lastClr="000000"/>
              </a:solidFill>
              <a:effectLst/>
              <a:latin typeface="Fira Sans" panose="020B0503050000020004" pitchFamily="34" charset="0"/>
              <a:ea typeface="+mn-ea"/>
              <a:cs typeface="Times New Roman" panose="02020603050405020304" pitchFamily="18" charset="0"/>
            </a:rPr>
            <a:t>Indicator 3C:</a:t>
          </a:r>
          <a:r>
            <a:rPr lang="en-US" sz="1400">
              <a:solidFill>
                <a:sysClr val="windowText" lastClr="000000"/>
              </a:solidFill>
              <a:effectLst/>
              <a:latin typeface="Fira Sans" panose="020B0503050000020004" pitchFamily="34" charset="0"/>
              <a:ea typeface="+mn-ea"/>
              <a:cs typeface="Times New Roman" panose="02020603050405020304" pitchFamily="18" charset="0"/>
            </a:rPr>
            <a:t> </a:t>
          </a:r>
          <a:r>
            <a:rPr lang="en-US" sz="1200">
              <a:solidFill>
                <a:sysClr val="windowText" lastClr="000000"/>
              </a:solidFill>
              <a:effectLst/>
              <a:latin typeface="Fira Sans" panose="020B0503050000020004" pitchFamily="34" charset="0"/>
              <a:ea typeface="+mn-ea"/>
              <a:cs typeface="Times New Roman" panose="02020603050405020304" pitchFamily="18" charset="0"/>
            </a:rPr>
            <a:t>Proficiency rate for children with IEPs against alternate</a:t>
          </a:r>
          <a:r>
            <a:rPr lang="en-US" sz="1200" baseline="0">
              <a:solidFill>
                <a:sysClr val="windowText" lastClr="000000"/>
              </a:solidFill>
              <a:effectLst/>
              <a:latin typeface="Fira Sans" panose="020B0503050000020004" pitchFamily="34" charset="0"/>
              <a:ea typeface="+mn-ea"/>
              <a:cs typeface="Times New Roman" panose="02020603050405020304" pitchFamily="18" charset="0"/>
            </a:rPr>
            <a:t> </a:t>
          </a:r>
          <a:r>
            <a:rPr lang="en-US" sz="1200">
              <a:solidFill>
                <a:sysClr val="windowText" lastClr="000000"/>
              </a:solidFill>
              <a:effectLst/>
              <a:latin typeface="Fira Sans" panose="020B0503050000020004" pitchFamily="34" charset="0"/>
              <a:ea typeface="+mn-ea"/>
              <a:cs typeface="Times New Roman" panose="02020603050405020304" pitchFamily="18" charset="0"/>
            </a:rPr>
            <a:t>academic achievement standards</a:t>
          </a:r>
          <a:r>
            <a:rPr lang="en-US" sz="1200" baseline="0">
              <a:solidFill>
                <a:sysClr val="windowText" lastClr="000000"/>
              </a:solidFill>
              <a:effectLst/>
              <a:latin typeface="Fira Sans" panose="020B0503050000020004" pitchFamily="34" charset="0"/>
              <a:ea typeface="+mn-ea"/>
              <a:cs typeface="Times New Roman" panose="02020603050405020304" pitchFamily="18" charset="0"/>
            </a:rPr>
            <a:t> for school year 2020-21. Proficiency rate percent = [(# of children with IEPs scoring at or above proficient against alternate academic achievement standards) divided by the (total # of children with IEPs who received a valid score and for whom a proficiency level was assigned for the alternate assessment)]. The proficiency rate includes both children with IEPs enrolled for a full academic year and those not enrolled for a full academic year.</a:t>
          </a:r>
          <a:endParaRPr lang="en-US" sz="1200">
            <a:solidFill>
              <a:sysClr val="windowText" lastClr="000000"/>
            </a:solidFill>
            <a:effectLst/>
            <a:latin typeface="Fira Sans" panose="020B0503050000020004" pitchFamily="34" charset="0"/>
            <a:ea typeface="+mn-ea"/>
            <a:cs typeface="Times New Roman" panose="02020603050405020304" pitchFamily="18" charset="0"/>
          </a:endParaRPr>
        </a:p>
        <a:p>
          <a:pPr lvl="1"/>
          <a:br>
            <a:rPr lang="en-US" sz="1400">
              <a:solidFill>
                <a:sysClr val="windowText" lastClr="000000"/>
              </a:solidFill>
              <a:effectLst/>
              <a:latin typeface="Fira Sans" panose="020B0503050000020004" pitchFamily="34" charset="0"/>
              <a:ea typeface="+mn-ea"/>
              <a:cs typeface="Times New Roman" panose="02020603050405020304" pitchFamily="18" charset="0"/>
            </a:rPr>
          </a:br>
          <a:r>
            <a:rPr lang="en-US" sz="1100" b="1">
              <a:solidFill>
                <a:sysClr val="windowText" lastClr="000000"/>
              </a:solidFill>
              <a:effectLst/>
              <a:latin typeface="Fira Sans" panose="020B0503050000020004" pitchFamily="34" charset="0"/>
              <a:ea typeface="+mn-ea"/>
              <a:cs typeface="Times New Roman" panose="02020603050405020304" pitchFamily="18" charset="0"/>
            </a:rPr>
            <a:t>A.</a:t>
          </a:r>
          <a:r>
            <a:rPr lang="en-US" sz="1100">
              <a:solidFill>
                <a:sysClr val="windowText" lastClr="000000"/>
              </a:solidFill>
              <a:effectLst/>
              <a:latin typeface="Fira Sans" panose="020B0503050000020004" pitchFamily="34" charset="0"/>
              <a:ea typeface="+mn-ea"/>
              <a:cs typeface="Times New Roman" panose="02020603050405020304" pitchFamily="18" charset="0"/>
            </a:rPr>
            <a:t> Proficiency rate for students with IEPs in Reading,</a:t>
          </a:r>
          <a:r>
            <a:rPr lang="en-US" sz="1100" baseline="0">
              <a:solidFill>
                <a:sysClr val="windowText" lastClr="000000"/>
              </a:solidFill>
              <a:effectLst/>
              <a:latin typeface="Fira Sans" panose="020B0503050000020004" pitchFamily="34" charset="0"/>
              <a:ea typeface="+mn-ea"/>
              <a:cs typeface="Times New Roman" panose="02020603050405020304" pitchFamily="18" charset="0"/>
            </a:rPr>
            <a:t> Grade 4</a:t>
          </a:r>
          <a:r>
            <a:rPr lang="en-US" sz="1100">
              <a:solidFill>
                <a:sysClr val="windowText" lastClr="000000"/>
              </a:solidFill>
              <a:effectLst/>
              <a:latin typeface="Fira Sans" panose="020B0503050000020004" pitchFamily="34" charset="0"/>
              <a:ea typeface="+mn-ea"/>
              <a:cs typeface="Times New Roman" panose="02020603050405020304" pitchFamily="18" charset="0"/>
            </a:rPr>
            <a:t>. </a:t>
          </a:r>
          <a:br>
            <a:rPr lang="en-US" sz="1100">
              <a:solidFill>
                <a:sysClr val="windowText" lastClr="000000"/>
              </a:solidFill>
              <a:effectLst/>
              <a:latin typeface="Fira Sans" panose="020B0503050000020004" pitchFamily="34" charset="0"/>
              <a:ea typeface="+mn-ea"/>
              <a:cs typeface="Times New Roman" panose="02020603050405020304" pitchFamily="18" charset="0"/>
            </a:rPr>
          </a:br>
          <a:r>
            <a:rPr lang="en-US" sz="1100">
              <a:solidFill>
                <a:sysClr val="windowText" lastClr="000000"/>
              </a:solidFill>
              <a:effectLst/>
              <a:latin typeface="Fira Sans" panose="020B0503050000020004" pitchFamily="34" charset="0"/>
              <a:ea typeface="+mn-ea"/>
              <a:cs typeface="Times New Roman" panose="02020603050405020304" pitchFamily="18" charset="0"/>
            </a:rPr>
            <a:t>	</a:t>
          </a:r>
          <a:r>
            <a:rPr lang="en-US" sz="1100" b="1" i="1">
              <a:solidFill>
                <a:sysClr val="windowText" lastClr="000000"/>
              </a:solidFill>
              <a:effectLst/>
              <a:latin typeface="Fira Sans" panose="020B0503050000020004" pitchFamily="34" charset="0"/>
              <a:ea typeface="+mn-ea"/>
              <a:cs typeface="Times New Roman" panose="02020603050405020304" pitchFamily="18" charset="0"/>
            </a:rPr>
            <a:t>Target A: </a:t>
          </a:r>
          <a:r>
            <a:rPr lang="en-US" sz="1100" b="0" i="1">
              <a:solidFill>
                <a:sysClr val="windowText" lastClr="000000"/>
              </a:solidFill>
              <a:effectLst/>
              <a:latin typeface="Fira Sans" panose="020B0503050000020004" pitchFamily="34" charset="0"/>
              <a:ea typeface="+mn-ea"/>
              <a:cs typeface="Times New Roman" panose="02020603050405020304" pitchFamily="18" charset="0"/>
            </a:rPr>
            <a:t>District's proficiency rate was 19.5% or higher for Grade</a:t>
          </a:r>
          <a:r>
            <a:rPr lang="en-US" sz="1100" b="0" i="1" baseline="0">
              <a:solidFill>
                <a:sysClr val="windowText" lastClr="000000"/>
              </a:solidFill>
              <a:effectLst/>
              <a:latin typeface="Fira Sans" panose="020B0503050000020004" pitchFamily="34" charset="0"/>
              <a:ea typeface="+mn-ea"/>
              <a:cs typeface="Times New Roman" panose="02020603050405020304" pitchFamily="18" charset="0"/>
            </a:rPr>
            <a:t> 4 </a:t>
          </a:r>
          <a:r>
            <a:rPr lang="en-US" sz="1100" b="0" i="1">
              <a:solidFill>
                <a:sysClr val="windowText" lastClr="000000"/>
              </a:solidFill>
              <a:effectLst/>
              <a:latin typeface="Fira Sans" panose="020B0503050000020004" pitchFamily="34" charset="0"/>
              <a:ea typeface="+mn-ea"/>
              <a:cs typeface="Times New Roman" panose="02020603050405020304" pitchFamily="18" charset="0"/>
            </a:rPr>
            <a:t>ELA</a:t>
          </a:r>
          <a:r>
            <a:rPr lang="en-US" sz="1100" b="0">
              <a:solidFill>
                <a:sysClr val="windowText" lastClr="000000"/>
              </a:solidFill>
              <a:effectLst/>
              <a:latin typeface="Fira Sans" panose="020B0503050000020004" pitchFamily="34" charset="0"/>
              <a:ea typeface="+mn-ea"/>
              <a:cs typeface="Times New Roman" panose="02020603050405020304" pitchFamily="18" charset="0"/>
            </a:rPr>
            <a:t>.</a:t>
          </a:r>
        </a:p>
        <a:p>
          <a:pPr lvl="1"/>
          <a:endParaRPr lang="en-US" sz="1100" b="1">
            <a:solidFill>
              <a:sysClr val="windowText" lastClr="000000"/>
            </a:solidFill>
            <a:effectLst/>
            <a:latin typeface="Fira Sans" panose="020B0503050000020004" pitchFamily="34" charset="0"/>
            <a:ea typeface="+mn-ea"/>
            <a:cs typeface="Times New Roman" panose="02020603050405020304" pitchFamily="18" charset="0"/>
          </a:endParaRPr>
        </a:p>
        <a:p>
          <a:pPr lvl="1"/>
          <a:r>
            <a:rPr lang="en-US" sz="1100" b="1">
              <a:solidFill>
                <a:sysClr val="windowText" lastClr="000000"/>
              </a:solidFill>
              <a:effectLst/>
              <a:latin typeface="Fira Sans" panose="020B0503050000020004" pitchFamily="34" charset="0"/>
              <a:ea typeface="+mn-ea"/>
              <a:cs typeface="Times New Roman" panose="02020603050405020304" pitchFamily="18" charset="0"/>
            </a:rPr>
            <a:t>B</a:t>
          </a:r>
          <a:r>
            <a:rPr lang="en-US" sz="1100">
              <a:solidFill>
                <a:sysClr val="windowText" lastClr="000000"/>
              </a:solidFill>
              <a:effectLst/>
              <a:latin typeface="Fira Sans" panose="020B0503050000020004" pitchFamily="34" charset="0"/>
              <a:ea typeface="+mn-ea"/>
              <a:cs typeface="Times New Roman" panose="02020603050405020304" pitchFamily="18" charset="0"/>
            </a:rPr>
            <a:t>. Proficiency rate for students with IEPs in Reading, Grade 8. </a:t>
          </a:r>
          <a:br>
            <a:rPr lang="en-US" sz="1100">
              <a:solidFill>
                <a:sysClr val="windowText" lastClr="000000"/>
              </a:solidFill>
              <a:effectLst/>
              <a:latin typeface="Fira Sans" panose="020B0503050000020004" pitchFamily="34" charset="0"/>
              <a:ea typeface="+mn-ea"/>
              <a:cs typeface="Times New Roman" panose="02020603050405020304" pitchFamily="18" charset="0"/>
            </a:rPr>
          </a:br>
          <a:r>
            <a:rPr lang="en-US" sz="1100">
              <a:solidFill>
                <a:sysClr val="windowText" lastClr="000000"/>
              </a:solidFill>
              <a:effectLst/>
              <a:latin typeface="Fira Sans" panose="020B0503050000020004" pitchFamily="34" charset="0"/>
              <a:ea typeface="+mn-ea"/>
              <a:cs typeface="Times New Roman" panose="02020603050405020304" pitchFamily="18" charset="0"/>
            </a:rPr>
            <a:t>	</a:t>
          </a:r>
          <a:r>
            <a:rPr lang="en-US" sz="1100" b="1" i="1">
              <a:solidFill>
                <a:sysClr val="windowText" lastClr="000000"/>
              </a:solidFill>
              <a:effectLst/>
              <a:latin typeface="Fira Sans" panose="020B0503050000020004" pitchFamily="34" charset="0"/>
              <a:ea typeface="+mn-ea"/>
              <a:cs typeface="Times New Roman" panose="02020603050405020304" pitchFamily="18" charset="0"/>
            </a:rPr>
            <a:t>Target B: </a:t>
          </a:r>
          <a:r>
            <a:rPr lang="en-US" sz="1100" b="0" i="1">
              <a:solidFill>
                <a:sysClr val="windowText" lastClr="000000"/>
              </a:solidFill>
              <a:effectLst/>
              <a:latin typeface="Fira Sans" panose="020B0503050000020004" pitchFamily="34" charset="0"/>
              <a:ea typeface="+mn-ea"/>
              <a:cs typeface="Times New Roman" panose="02020603050405020304" pitchFamily="18" charset="0"/>
            </a:rPr>
            <a:t>District's proficiency rate was 33.5% or higher for Grade 8 ELA.</a:t>
          </a:r>
        </a:p>
        <a:p>
          <a:pPr lvl="1"/>
          <a:endParaRPr lang="en-US" sz="1100" b="1">
            <a:solidFill>
              <a:sysClr val="windowText" lastClr="000000"/>
            </a:solidFill>
            <a:effectLst/>
            <a:latin typeface="Fira Sans" panose="020B0503050000020004" pitchFamily="34" charset="0"/>
            <a:ea typeface="+mn-ea"/>
            <a:cs typeface="Times New Roman" panose="02020603050405020304" pitchFamily="18" charset="0"/>
          </a:endParaRPr>
        </a:p>
        <a:p>
          <a:pPr lvl="1"/>
          <a:r>
            <a:rPr lang="en-US" sz="1100" b="1">
              <a:solidFill>
                <a:sysClr val="windowText" lastClr="000000"/>
              </a:solidFill>
              <a:effectLst/>
              <a:latin typeface="Fira Sans" panose="020B0503050000020004" pitchFamily="34" charset="0"/>
              <a:ea typeface="+mn-ea"/>
              <a:cs typeface="Times New Roman" panose="02020603050405020304" pitchFamily="18" charset="0"/>
            </a:rPr>
            <a:t>C</a:t>
          </a:r>
          <a:r>
            <a:rPr lang="en-US" sz="1100">
              <a:solidFill>
                <a:sysClr val="windowText" lastClr="000000"/>
              </a:solidFill>
              <a:effectLst/>
              <a:latin typeface="Fira Sans" panose="020B0503050000020004" pitchFamily="34" charset="0"/>
              <a:ea typeface="+mn-ea"/>
              <a:cs typeface="Times New Roman" panose="02020603050405020304" pitchFamily="18" charset="0"/>
            </a:rPr>
            <a:t>. Proficiency rate for students with IEPs in Reading, Grade 11. </a:t>
          </a:r>
          <a:br>
            <a:rPr lang="en-US" sz="1100">
              <a:solidFill>
                <a:sysClr val="windowText" lastClr="000000"/>
              </a:solidFill>
              <a:effectLst/>
              <a:latin typeface="Fira Sans" panose="020B0503050000020004" pitchFamily="34" charset="0"/>
              <a:ea typeface="+mn-ea"/>
              <a:cs typeface="Times New Roman" panose="02020603050405020304" pitchFamily="18" charset="0"/>
            </a:rPr>
          </a:br>
          <a:r>
            <a:rPr lang="en-US" sz="1100">
              <a:solidFill>
                <a:sysClr val="windowText" lastClr="000000"/>
              </a:solidFill>
              <a:effectLst/>
              <a:latin typeface="Fira Sans" panose="020B0503050000020004" pitchFamily="34" charset="0"/>
              <a:ea typeface="+mn-ea"/>
              <a:cs typeface="Times New Roman" panose="02020603050405020304" pitchFamily="18" charset="0"/>
            </a:rPr>
            <a:t>	</a:t>
          </a:r>
          <a:r>
            <a:rPr lang="en-US" sz="1100" b="1" i="1">
              <a:solidFill>
                <a:sysClr val="windowText" lastClr="000000"/>
              </a:solidFill>
              <a:effectLst/>
              <a:latin typeface="Fira Sans" panose="020B0503050000020004" pitchFamily="34" charset="0"/>
              <a:ea typeface="+mn-ea"/>
              <a:cs typeface="Times New Roman" panose="02020603050405020304" pitchFamily="18" charset="0"/>
            </a:rPr>
            <a:t>Target C: </a:t>
          </a:r>
          <a:r>
            <a:rPr lang="en-US" sz="1100" b="0" i="1">
              <a:solidFill>
                <a:sysClr val="windowText" lastClr="000000"/>
              </a:solidFill>
              <a:effectLst/>
              <a:latin typeface="Fira Sans" panose="020B0503050000020004" pitchFamily="34" charset="0"/>
              <a:ea typeface="+mn-ea"/>
              <a:cs typeface="Times New Roman" panose="02020603050405020304" pitchFamily="18" charset="0"/>
            </a:rPr>
            <a:t>District's proficiency rate was 37% or higher for Grade 11 ELA.</a:t>
          </a:r>
        </a:p>
        <a:p>
          <a:pPr lvl="1"/>
          <a:endParaRPr lang="en-US" sz="1100" b="1">
            <a:solidFill>
              <a:sysClr val="windowText" lastClr="000000"/>
            </a:solidFill>
            <a:effectLst/>
            <a:latin typeface="Fira Sans" panose="020B0503050000020004" pitchFamily="34" charset="0"/>
            <a:ea typeface="+mn-ea"/>
            <a:cs typeface="Times New Roman" panose="02020603050405020304" pitchFamily="18" charset="0"/>
          </a:endParaRPr>
        </a:p>
        <a:p>
          <a:pPr lvl="1"/>
          <a:r>
            <a:rPr lang="en-US" sz="1100" b="1">
              <a:solidFill>
                <a:sysClr val="windowText" lastClr="000000"/>
              </a:solidFill>
              <a:effectLst/>
              <a:latin typeface="Fira Sans" panose="020B0503050000020004" pitchFamily="34" charset="0"/>
              <a:ea typeface="+mn-ea"/>
              <a:cs typeface="Times New Roman" panose="02020603050405020304" pitchFamily="18" charset="0"/>
            </a:rPr>
            <a:t>A</a:t>
          </a:r>
          <a:r>
            <a:rPr lang="en-US" sz="1100" b="0">
              <a:solidFill>
                <a:sysClr val="windowText" lastClr="000000"/>
              </a:solidFill>
              <a:effectLst/>
              <a:latin typeface="Fira Sans" panose="020B0503050000020004" pitchFamily="34" charset="0"/>
              <a:ea typeface="+mn-ea"/>
              <a:cs typeface="Times New Roman" panose="02020603050405020304" pitchFamily="18" charset="0"/>
            </a:rPr>
            <a:t>. Proficiency rate for students with IEPs in Math, Grade 4. </a:t>
          </a:r>
          <a:br>
            <a:rPr lang="en-US" sz="1100" b="0">
              <a:solidFill>
                <a:sysClr val="windowText" lastClr="000000"/>
              </a:solidFill>
              <a:effectLst/>
              <a:latin typeface="Fira Sans" panose="020B0503050000020004" pitchFamily="34" charset="0"/>
              <a:ea typeface="+mn-ea"/>
              <a:cs typeface="Times New Roman" panose="02020603050405020304" pitchFamily="18" charset="0"/>
            </a:rPr>
          </a:br>
          <a:r>
            <a:rPr lang="en-US" sz="1100" b="0">
              <a:solidFill>
                <a:sysClr val="windowText" lastClr="000000"/>
              </a:solidFill>
              <a:effectLst/>
              <a:latin typeface="Fira Sans" panose="020B0503050000020004" pitchFamily="34" charset="0"/>
              <a:ea typeface="+mn-ea"/>
              <a:cs typeface="Times New Roman" panose="02020603050405020304" pitchFamily="18" charset="0"/>
            </a:rPr>
            <a:t>	</a:t>
          </a:r>
          <a:r>
            <a:rPr lang="en-US" sz="1100" b="1" i="1">
              <a:solidFill>
                <a:sysClr val="windowText" lastClr="000000"/>
              </a:solidFill>
              <a:effectLst/>
              <a:latin typeface="Fira Sans" panose="020B0503050000020004" pitchFamily="34" charset="0"/>
              <a:ea typeface="+mn-ea"/>
              <a:cs typeface="Times New Roman" panose="02020603050405020304" pitchFamily="18" charset="0"/>
            </a:rPr>
            <a:t>Target A: </a:t>
          </a:r>
          <a:r>
            <a:rPr lang="en-US" sz="1100" b="0" i="1">
              <a:solidFill>
                <a:sysClr val="windowText" lastClr="000000"/>
              </a:solidFill>
              <a:effectLst/>
              <a:latin typeface="Fira Sans" panose="020B0503050000020004" pitchFamily="34" charset="0"/>
              <a:ea typeface="+mn-ea"/>
              <a:cs typeface="Times New Roman" panose="02020603050405020304" pitchFamily="18" charset="0"/>
            </a:rPr>
            <a:t>District's proficiency rate was 27.5% or higher for Grade 4</a:t>
          </a:r>
          <a:r>
            <a:rPr lang="en-US" sz="1100" b="0" i="1" baseline="0">
              <a:solidFill>
                <a:sysClr val="windowText" lastClr="000000"/>
              </a:solidFill>
              <a:effectLst/>
              <a:latin typeface="Fira Sans" panose="020B0503050000020004" pitchFamily="34" charset="0"/>
              <a:ea typeface="+mn-ea"/>
              <a:cs typeface="Times New Roman" panose="02020603050405020304" pitchFamily="18" charset="0"/>
            </a:rPr>
            <a:t> Math</a:t>
          </a:r>
          <a:r>
            <a:rPr lang="en-US" sz="1100" b="0" i="1">
              <a:solidFill>
                <a:sysClr val="windowText" lastClr="000000"/>
              </a:solidFill>
              <a:effectLst/>
              <a:latin typeface="Fira Sans" panose="020B0503050000020004" pitchFamily="34" charset="0"/>
              <a:ea typeface="+mn-ea"/>
              <a:cs typeface="Times New Roman" panose="02020603050405020304" pitchFamily="18" charset="0"/>
            </a:rPr>
            <a:t>.</a:t>
          </a:r>
        </a:p>
        <a:p>
          <a:pPr lvl="1"/>
          <a:endParaRPr lang="en-US" sz="1100" b="1">
            <a:solidFill>
              <a:sysClr val="windowText" lastClr="000000"/>
            </a:solidFill>
            <a:effectLst/>
            <a:latin typeface="Fira Sans" panose="020B0503050000020004" pitchFamily="34" charset="0"/>
            <a:ea typeface="+mn-ea"/>
            <a:cs typeface="Times New Roman" panose="02020603050405020304" pitchFamily="18" charset="0"/>
          </a:endParaRPr>
        </a:p>
        <a:p>
          <a:pPr lvl="1"/>
          <a:r>
            <a:rPr lang="en-US" sz="1100" b="1">
              <a:solidFill>
                <a:sysClr val="windowText" lastClr="000000"/>
              </a:solidFill>
              <a:effectLst/>
              <a:latin typeface="Fira Sans" panose="020B0503050000020004" pitchFamily="34" charset="0"/>
              <a:ea typeface="+mn-ea"/>
              <a:cs typeface="Times New Roman" panose="02020603050405020304" pitchFamily="18" charset="0"/>
            </a:rPr>
            <a:t>B</a:t>
          </a:r>
          <a:r>
            <a:rPr lang="en-US" sz="1100" b="0">
              <a:solidFill>
                <a:sysClr val="windowText" lastClr="000000"/>
              </a:solidFill>
              <a:effectLst/>
              <a:latin typeface="Fira Sans" panose="020B0503050000020004" pitchFamily="34" charset="0"/>
              <a:ea typeface="+mn-ea"/>
              <a:cs typeface="Times New Roman" panose="02020603050405020304" pitchFamily="18" charset="0"/>
            </a:rPr>
            <a:t>. Proficiency rate for students with IEPs in Math, Grade 8. </a:t>
          </a:r>
          <a:br>
            <a:rPr lang="en-US" sz="1100" b="0">
              <a:solidFill>
                <a:sysClr val="windowText" lastClr="000000"/>
              </a:solidFill>
              <a:effectLst/>
              <a:latin typeface="Fira Sans" panose="020B0503050000020004" pitchFamily="34" charset="0"/>
              <a:ea typeface="+mn-ea"/>
              <a:cs typeface="Times New Roman" panose="02020603050405020304" pitchFamily="18" charset="0"/>
            </a:rPr>
          </a:br>
          <a:r>
            <a:rPr lang="en-US" sz="1100" b="0">
              <a:solidFill>
                <a:sysClr val="windowText" lastClr="000000"/>
              </a:solidFill>
              <a:effectLst/>
              <a:latin typeface="Fira Sans" panose="020B0503050000020004" pitchFamily="34" charset="0"/>
              <a:ea typeface="+mn-ea"/>
              <a:cs typeface="Times New Roman" panose="02020603050405020304" pitchFamily="18" charset="0"/>
            </a:rPr>
            <a:t>	</a:t>
          </a:r>
          <a:r>
            <a:rPr lang="en-US" sz="1100" b="1" i="1">
              <a:solidFill>
                <a:sysClr val="windowText" lastClr="000000"/>
              </a:solidFill>
              <a:effectLst/>
              <a:latin typeface="Fira Sans" panose="020B0503050000020004" pitchFamily="34" charset="0"/>
              <a:ea typeface="+mn-ea"/>
              <a:cs typeface="Times New Roman" panose="02020603050405020304" pitchFamily="18" charset="0"/>
            </a:rPr>
            <a:t>Target B: </a:t>
          </a:r>
          <a:r>
            <a:rPr lang="en-US" sz="1100" b="0" i="1">
              <a:solidFill>
                <a:sysClr val="windowText" lastClr="000000"/>
              </a:solidFill>
              <a:effectLst/>
              <a:latin typeface="Fira Sans" panose="020B0503050000020004" pitchFamily="34" charset="0"/>
              <a:ea typeface="+mn-ea"/>
              <a:cs typeface="Times New Roman" panose="02020603050405020304" pitchFamily="18" charset="0"/>
            </a:rPr>
            <a:t>District's proficiency rate was 8% or higher for Grade 8 Math</a:t>
          </a:r>
          <a:r>
            <a:rPr lang="en-US" sz="1100" b="0">
              <a:solidFill>
                <a:sysClr val="windowText" lastClr="000000"/>
              </a:solidFill>
              <a:effectLst/>
              <a:latin typeface="Fira Sans" panose="020B0503050000020004" pitchFamily="34" charset="0"/>
              <a:ea typeface="+mn-ea"/>
              <a:cs typeface="Times New Roman" panose="02020603050405020304" pitchFamily="18" charset="0"/>
            </a:rPr>
            <a:t>.</a:t>
          </a:r>
        </a:p>
        <a:p>
          <a:pPr lvl="1"/>
          <a:endParaRPr lang="en-US" sz="1100" b="1">
            <a:solidFill>
              <a:sysClr val="windowText" lastClr="000000"/>
            </a:solidFill>
            <a:effectLst/>
            <a:latin typeface="Fira Sans" panose="020B0503050000020004" pitchFamily="34" charset="0"/>
            <a:ea typeface="+mn-ea"/>
            <a:cs typeface="Times New Roman" panose="02020603050405020304" pitchFamily="18" charset="0"/>
          </a:endParaRPr>
        </a:p>
        <a:p>
          <a:pPr lvl="1"/>
          <a:r>
            <a:rPr lang="en-US" sz="1100" b="1">
              <a:solidFill>
                <a:sysClr val="windowText" lastClr="000000"/>
              </a:solidFill>
              <a:effectLst/>
              <a:latin typeface="Fira Sans" panose="020B0503050000020004" pitchFamily="34" charset="0"/>
              <a:ea typeface="+mn-ea"/>
              <a:cs typeface="Times New Roman" panose="02020603050405020304" pitchFamily="18" charset="0"/>
            </a:rPr>
            <a:t>C</a:t>
          </a:r>
          <a:r>
            <a:rPr lang="en-US" sz="1100" b="0">
              <a:solidFill>
                <a:sysClr val="windowText" lastClr="000000"/>
              </a:solidFill>
              <a:effectLst/>
              <a:latin typeface="Fira Sans" panose="020B0503050000020004" pitchFamily="34" charset="0"/>
              <a:ea typeface="+mn-ea"/>
              <a:cs typeface="Times New Roman" panose="02020603050405020304" pitchFamily="18" charset="0"/>
            </a:rPr>
            <a:t>. Proficiency rate for students with IEPs in</a:t>
          </a:r>
          <a:r>
            <a:rPr lang="en-US" sz="1100" b="0" baseline="0">
              <a:solidFill>
                <a:sysClr val="windowText" lastClr="000000"/>
              </a:solidFill>
              <a:effectLst/>
              <a:latin typeface="Fira Sans" panose="020B0503050000020004" pitchFamily="34" charset="0"/>
              <a:ea typeface="+mn-ea"/>
              <a:cs typeface="Times New Roman" panose="02020603050405020304" pitchFamily="18" charset="0"/>
            </a:rPr>
            <a:t> Math</a:t>
          </a:r>
          <a:r>
            <a:rPr lang="en-US" sz="1100" b="0">
              <a:solidFill>
                <a:sysClr val="windowText" lastClr="000000"/>
              </a:solidFill>
              <a:effectLst/>
              <a:latin typeface="Fira Sans" panose="020B0503050000020004" pitchFamily="34" charset="0"/>
              <a:ea typeface="+mn-ea"/>
              <a:cs typeface="Times New Roman" panose="02020603050405020304" pitchFamily="18" charset="0"/>
            </a:rPr>
            <a:t>, Grade 11. </a:t>
          </a:r>
          <a:br>
            <a:rPr lang="en-US" sz="1100" b="0">
              <a:solidFill>
                <a:sysClr val="windowText" lastClr="000000"/>
              </a:solidFill>
              <a:effectLst/>
              <a:latin typeface="Fira Sans" panose="020B0503050000020004" pitchFamily="34" charset="0"/>
              <a:ea typeface="+mn-ea"/>
              <a:cs typeface="Times New Roman" panose="02020603050405020304" pitchFamily="18" charset="0"/>
            </a:rPr>
          </a:br>
          <a:r>
            <a:rPr lang="en-US" sz="1100" b="0">
              <a:solidFill>
                <a:sysClr val="windowText" lastClr="000000"/>
              </a:solidFill>
              <a:effectLst/>
              <a:latin typeface="Fira Sans" panose="020B0503050000020004" pitchFamily="34" charset="0"/>
              <a:ea typeface="+mn-ea"/>
              <a:cs typeface="Times New Roman" panose="02020603050405020304" pitchFamily="18" charset="0"/>
            </a:rPr>
            <a:t>	</a:t>
          </a:r>
          <a:r>
            <a:rPr lang="en-US" sz="1100" b="1" i="1">
              <a:solidFill>
                <a:sysClr val="windowText" lastClr="000000"/>
              </a:solidFill>
              <a:effectLst/>
              <a:latin typeface="Fira Sans" panose="020B0503050000020004" pitchFamily="34" charset="0"/>
              <a:ea typeface="+mn-ea"/>
              <a:cs typeface="Times New Roman" panose="02020603050405020304" pitchFamily="18" charset="0"/>
            </a:rPr>
            <a:t>Target C: </a:t>
          </a:r>
          <a:r>
            <a:rPr lang="en-US" sz="1100" b="0" i="1">
              <a:solidFill>
                <a:sysClr val="windowText" lastClr="000000"/>
              </a:solidFill>
              <a:effectLst/>
              <a:latin typeface="Fira Sans" panose="020B0503050000020004" pitchFamily="34" charset="0"/>
              <a:ea typeface="+mn-ea"/>
              <a:cs typeface="Times New Roman" panose="02020603050405020304" pitchFamily="18" charset="0"/>
            </a:rPr>
            <a:t>District's proficiency rate was 12.5% or higher for Grade 11</a:t>
          </a:r>
          <a:r>
            <a:rPr lang="en-US" sz="1100" b="0" i="1" baseline="0">
              <a:solidFill>
                <a:sysClr val="windowText" lastClr="000000"/>
              </a:solidFill>
              <a:effectLst/>
              <a:latin typeface="Fira Sans" panose="020B0503050000020004" pitchFamily="34" charset="0"/>
              <a:ea typeface="+mn-ea"/>
              <a:cs typeface="Times New Roman" panose="02020603050405020304" pitchFamily="18" charset="0"/>
            </a:rPr>
            <a:t> Math</a:t>
          </a:r>
          <a:r>
            <a:rPr lang="en-US" sz="1100" b="0" i="1">
              <a:solidFill>
                <a:sysClr val="windowText" lastClr="000000"/>
              </a:solidFill>
              <a:effectLst/>
              <a:latin typeface="Fira Sans" panose="020B0503050000020004" pitchFamily="34" charset="0"/>
              <a:ea typeface="+mn-ea"/>
              <a:cs typeface="Times New Roman" panose="02020603050405020304" pitchFamily="18" charset="0"/>
            </a:rPr>
            <a:t>.</a:t>
          </a:r>
        </a:p>
        <a:p>
          <a:pPr lvl="1"/>
          <a:br>
            <a:rPr lang="en-US" sz="1100">
              <a:solidFill>
                <a:sysClr val="windowText" lastClr="000000"/>
              </a:solidFill>
              <a:effectLst/>
              <a:latin typeface="Times New Roman" panose="02020603050405020304" pitchFamily="18" charset="0"/>
              <a:ea typeface="+mn-ea"/>
              <a:cs typeface="Times New Roman" panose="02020603050405020304" pitchFamily="18" charset="0"/>
            </a:rPr>
          </a:br>
          <a:br>
            <a:rPr lang="en-US" sz="1400">
              <a:solidFill>
                <a:sysClr val="windowText" lastClr="000000"/>
              </a:solidFill>
              <a:effectLst/>
              <a:latin typeface="Times New Roman" panose="02020603050405020304" pitchFamily="18" charset="0"/>
              <a:ea typeface="+mn-ea"/>
              <a:cs typeface="Times New Roman" panose="02020603050405020304" pitchFamily="18" charset="0"/>
            </a:rPr>
          </a:br>
          <a:br>
            <a:rPr lang="en-US" sz="1400">
              <a:solidFill>
                <a:sysClr val="windowText" lastClr="000000"/>
              </a:solidFill>
              <a:effectLst/>
              <a:latin typeface="Times New Roman" panose="02020603050405020304" pitchFamily="18" charset="0"/>
              <a:ea typeface="+mn-ea"/>
              <a:cs typeface="Times New Roman" panose="02020603050405020304" pitchFamily="18" charset="0"/>
            </a:rPr>
          </a:br>
          <a:br>
            <a:rPr lang="en-US" sz="1400">
              <a:solidFill>
                <a:sysClr val="windowText" lastClr="000000"/>
              </a:solidFill>
              <a:effectLst/>
              <a:latin typeface="Times New Roman" panose="02020603050405020304" pitchFamily="18" charset="0"/>
              <a:ea typeface="+mn-ea"/>
              <a:cs typeface="Times New Roman" panose="02020603050405020304" pitchFamily="18" charset="0"/>
            </a:rPr>
          </a:br>
          <a:endParaRPr lang="en-US" sz="1400">
            <a:solidFill>
              <a:sysClr val="windowText" lastClr="000000"/>
            </a:solidFill>
            <a:latin typeface="Times New Roman" panose="02020603050405020304" pitchFamily="18" charset="0"/>
            <a:cs typeface="Times New Roman" panose="02020603050405020304" pitchFamily="18"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304800</xdr:colOff>
      <xdr:row>1</xdr:row>
      <xdr:rowOff>9525</xdr:rowOff>
    </xdr:to>
    <xdr:sp macro="" textlink="">
      <xdr:nvSpPr>
        <xdr:cNvPr id="2" name="AutoShape 1">
          <a:extLst>
            <a:ext uri="{FF2B5EF4-FFF2-40B4-BE49-F238E27FC236}">
              <a16:creationId xmlns:a16="http://schemas.microsoft.com/office/drawing/2014/main" id="{FD56FF11-539E-4644-B65B-5515A9A3E533}"/>
            </a:ext>
          </a:extLst>
        </xdr:cNvPr>
        <xdr:cNvSpPr>
          <a:spLocks noChangeAspect="1" noChangeArrowheads="1"/>
        </xdr:cNvSpPr>
      </xdr:nvSpPr>
      <xdr:spPr bwMode="auto">
        <a:xfrm>
          <a:off x="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0</xdr:row>
      <xdr:rowOff>0</xdr:rowOff>
    </xdr:from>
    <xdr:to>
      <xdr:col>0</xdr:col>
      <xdr:colOff>304800</xdr:colOff>
      <xdr:row>1</xdr:row>
      <xdr:rowOff>9525</xdr:rowOff>
    </xdr:to>
    <xdr:sp macro="" textlink="">
      <xdr:nvSpPr>
        <xdr:cNvPr id="3" name="AutoShape 2">
          <a:extLst>
            <a:ext uri="{FF2B5EF4-FFF2-40B4-BE49-F238E27FC236}">
              <a16:creationId xmlns:a16="http://schemas.microsoft.com/office/drawing/2014/main" id="{A88F893E-9BD4-470A-B50F-383CD0CB429D}"/>
            </a:ext>
          </a:extLst>
        </xdr:cNvPr>
        <xdr:cNvSpPr>
          <a:spLocks noChangeAspect="1" noChangeArrowheads="1"/>
        </xdr:cNvSpPr>
      </xdr:nvSpPr>
      <xdr:spPr bwMode="auto">
        <a:xfrm>
          <a:off x="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0</xdr:row>
      <xdr:rowOff>0</xdr:rowOff>
    </xdr:from>
    <xdr:to>
      <xdr:col>0</xdr:col>
      <xdr:colOff>304800</xdr:colOff>
      <xdr:row>1</xdr:row>
      <xdr:rowOff>9525</xdr:rowOff>
    </xdr:to>
    <xdr:sp macro="" textlink="">
      <xdr:nvSpPr>
        <xdr:cNvPr id="4" name="AutoShape 3">
          <a:extLst>
            <a:ext uri="{FF2B5EF4-FFF2-40B4-BE49-F238E27FC236}">
              <a16:creationId xmlns:a16="http://schemas.microsoft.com/office/drawing/2014/main" id="{C68FB74C-A19F-4970-B936-2FA88D0C715F}"/>
            </a:ext>
          </a:extLst>
        </xdr:cNvPr>
        <xdr:cNvSpPr>
          <a:spLocks noChangeAspect="1" noChangeArrowheads="1"/>
        </xdr:cNvSpPr>
      </xdr:nvSpPr>
      <xdr:spPr bwMode="auto">
        <a:xfrm>
          <a:off x="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0</xdr:row>
      <xdr:rowOff>0</xdr:rowOff>
    </xdr:from>
    <xdr:to>
      <xdr:col>0</xdr:col>
      <xdr:colOff>304800</xdr:colOff>
      <xdr:row>1</xdr:row>
      <xdr:rowOff>9525</xdr:rowOff>
    </xdr:to>
    <xdr:sp macro="" textlink="">
      <xdr:nvSpPr>
        <xdr:cNvPr id="5" name="AutoShape 5">
          <a:extLst>
            <a:ext uri="{FF2B5EF4-FFF2-40B4-BE49-F238E27FC236}">
              <a16:creationId xmlns:a16="http://schemas.microsoft.com/office/drawing/2014/main" id="{B07355ED-6866-4EF2-B239-30C48CBB7A5D}"/>
            </a:ext>
          </a:extLst>
        </xdr:cNvPr>
        <xdr:cNvSpPr>
          <a:spLocks noChangeAspect="1" noChangeArrowheads="1"/>
        </xdr:cNvSpPr>
      </xdr:nvSpPr>
      <xdr:spPr bwMode="auto">
        <a:xfrm>
          <a:off x="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15</xdr:col>
      <xdr:colOff>0</xdr:colOff>
      <xdr:row>6</xdr:row>
      <xdr:rowOff>0</xdr:rowOff>
    </xdr:from>
    <xdr:to>
      <xdr:col>15</xdr:col>
      <xdr:colOff>304800</xdr:colOff>
      <xdr:row>7</xdr:row>
      <xdr:rowOff>114300</xdr:rowOff>
    </xdr:to>
    <xdr:sp macro="" textlink="">
      <xdr:nvSpPr>
        <xdr:cNvPr id="6" name="AutoShape 6">
          <a:extLst>
            <a:ext uri="{FF2B5EF4-FFF2-40B4-BE49-F238E27FC236}">
              <a16:creationId xmlns:a16="http://schemas.microsoft.com/office/drawing/2014/main" id="{4CE8D1A6-E417-41E6-AE5F-DFC3919F500A}"/>
            </a:ext>
          </a:extLst>
        </xdr:cNvPr>
        <xdr:cNvSpPr>
          <a:spLocks noChangeAspect="1" noChangeArrowheads="1"/>
        </xdr:cNvSpPr>
      </xdr:nvSpPr>
      <xdr:spPr bwMode="auto">
        <a:xfrm>
          <a:off x="14239875" y="962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0</xdr:row>
      <xdr:rowOff>0</xdr:rowOff>
    </xdr:from>
    <xdr:to>
      <xdr:col>0</xdr:col>
      <xdr:colOff>304800</xdr:colOff>
      <xdr:row>1</xdr:row>
      <xdr:rowOff>9525</xdr:rowOff>
    </xdr:to>
    <xdr:sp macro="" textlink="">
      <xdr:nvSpPr>
        <xdr:cNvPr id="7" name="AutoShape 8">
          <a:extLst>
            <a:ext uri="{FF2B5EF4-FFF2-40B4-BE49-F238E27FC236}">
              <a16:creationId xmlns:a16="http://schemas.microsoft.com/office/drawing/2014/main" id="{9E97CEB0-94A0-47F5-AC6B-723318B5967C}"/>
            </a:ext>
          </a:extLst>
        </xdr:cNvPr>
        <xdr:cNvSpPr>
          <a:spLocks noChangeAspect="1" noChangeArrowheads="1"/>
        </xdr:cNvSpPr>
      </xdr:nvSpPr>
      <xdr:spPr bwMode="auto">
        <a:xfrm>
          <a:off x="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0</xdr:row>
      <xdr:rowOff>0</xdr:rowOff>
    </xdr:from>
    <xdr:to>
      <xdr:col>0</xdr:col>
      <xdr:colOff>304800</xdr:colOff>
      <xdr:row>1</xdr:row>
      <xdr:rowOff>9525</xdr:rowOff>
    </xdr:to>
    <xdr:sp macro="" textlink="">
      <xdr:nvSpPr>
        <xdr:cNvPr id="8" name="AutoShape 9">
          <a:extLst>
            <a:ext uri="{FF2B5EF4-FFF2-40B4-BE49-F238E27FC236}">
              <a16:creationId xmlns:a16="http://schemas.microsoft.com/office/drawing/2014/main" id="{D5DB272A-B2C6-4C81-81B3-453236192FD0}"/>
            </a:ext>
          </a:extLst>
        </xdr:cNvPr>
        <xdr:cNvSpPr>
          <a:spLocks noChangeAspect="1" noChangeArrowheads="1"/>
        </xdr:cNvSpPr>
      </xdr:nvSpPr>
      <xdr:spPr bwMode="auto">
        <a:xfrm>
          <a:off x="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0</xdr:row>
      <xdr:rowOff>0</xdr:rowOff>
    </xdr:from>
    <xdr:to>
      <xdr:col>0</xdr:col>
      <xdr:colOff>304800</xdr:colOff>
      <xdr:row>1</xdr:row>
      <xdr:rowOff>9525</xdr:rowOff>
    </xdr:to>
    <xdr:sp macro="" textlink="">
      <xdr:nvSpPr>
        <xdr:cNvPr id="9" name="AutoShape 10">
          <a:extLst>
            <a:ext uri="{FF2B5EF4-FFF2-40B4-BE49-F238E27FC236}">
              <a16:creationId xmlns:a16="http://schemas.microsoft.com/office/drawing/2014/main" id="{23DAC715-8261-425A-BA65-221D547B33A2}"/>
            </a:ext>
          </a:extLst>
        </xdr:cNvPr>
        <xdr:cNvSpPr>
          <a:spLocks noChangeAspect="1" noChangeArrowheads="1"/>
        </xdr:cNvSpPr>
      </xdr:nvSpPr>
      <xdr:spPr bwMode="auto">
        <a:xfrm>
          <a:off x="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0</xdr:row>
      <xdr:rowOff>0</xdr:rowOff>
    </xdr:from>
    <xdr:to>
      <xdr:col>0</xdr:col>
      <xdr:colOff>304800</xdr:colOff>
      <xdr:row>1</xdr:row>
      <xdr:rowOff>9525</xdr:rowOff>
    </xdr:to>
    <xdr:sp macro="" textlink="">
      <xdr:nvSpPr>
        <xdr:cNvPr id="10" name="AutoShape 11">
          <a:extLst>
            <a:ext uri="{FF2B5EF4-FFF2-40B4-BE49-F238E27FC236}">
              <a16:creationId xmlns:a16="http://schemas.microsoft.com/office/drawing/2014/main" id="{12429F93-6082-4385-A756-E5EC60B4AD1E}"/>
            </a:ext>
          </a:extLst>
        </xdr:cNvPr>
        <xdr:cNvSpPr>
          <a:spLocks noChangeAspect="1" noChangeArrowheads="1"/>
        </xdr:cNvSpPr>
      </xdr:nvSpPr>
      <xdr:spPr bwMode="auto">
        <a:xfrm>
          <a:off x="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0</xdr:row>
      <xdr:rowOff>0</xdr:rowOff>
    </xdr:from>
    <xdr:to>
      <xdr:col>0</xdr:col>
      <xdr:colOff>304800</xdr:colOff>
      <xdr:row>1</xdr:row>
      <xdr:rowOff>9525</xdr:rowOff>
    </xdr:to>
    <xdr:sp macro="" textlink="">
      <xdr:nvSpPr>
        <xdr:cNvPr id="11" name="AutoShape 12">
          <a:extLst>
            <a:ext uri="{FF2B5EF4-FFF2-40B4-BE49-F238E27FC236}">
              <a16:creationId xmlns:a16="http://schemas.microsoft.com/office/drawing/2014/main" id="{9E6DFC61-E998-4EC1-8B28-326613A2A1C2}"/>
            </a:ext>
          </a:extLst>
        </xdr:cNvPr>
        <xdr:cNvSpPr>
          <a:spLocks noChangeAspect="1" noChangeArrowheads="1"/>
        </xdr:cNvSpPr>
      </xdr:nvSpPr>
      <xdr:spPr bwMode="auto">
        <a:xfrm>
          <a:off x="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22860</xdr:colOff>
      <xdr:row>1</xdr:row>
      <xdr:rowOff>0</xdr:rowOff>
    </xdr:from>
    <xdr:to>
      <xdr:col>19</xdr:col>
      <xdr:colOff>4224</xdr:colOff>
      <xdr:row>17</xdr:row>
      <xdr:rowOff>171450</xdr:rowOff>
    </xdr:to>
    <xdr:sp macro="" textlink="">
      <xdr:nvSpPr>
        <xdr:cNvPr id="2" name="TextBox 1">
          <a:extLst>
            <a:ext uri="{FF2B5EF4-FFF2-40B4-BE49-F238E27FC236}">
              <a16:creationId xmlns:a16="http://schemas.microsoft.com/office/drawing/2014/main" id="{8E8C45C7-5174-43F3-A601-F3468E94546C}"/>
            </a:ext>
          </a:extLst>
        </xdr:cNvPr>
        <xdr:cNvSpPr txBox="1"/>
      </xdr:nvSpPr>
      <xdr:spPr>
        <a:xfrm>
          <a:off x="22860" y="190500"/>
          <a:ext cx="15154689" cy="3228975"/>
        </a:xfrm>
        <a:prstGeom prst="rect">
          <a:avLst/>
        </a:prstGeom>
        <a:solidFill>
          <a:schemeClr val="accent5">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400" b="1" u="none">
              <a:solidFill>
                <a:sysClr val="windowText" lastClr="000000"/>
              </a:solidFill>
              <a:effectLst/>
              <a:latin typeface="Fira Sans" panose="020B0503050000020004" pitchFamily="34" charset="0"/>
              <a:cs typeface="Times New Roman" panose="02020603050405020304" pitchFamily="18" charset="0"/>
            </a:rPr>
            <a:t>Annual Performance Results and Targets </a:t>
          </a:r>
        </a:p>
        <a:p>
          <a:pPr lvl="1" algn="l"/>
          <a:r>
            <a:rPr lang="en-US" sz="1400" b="1">
              <a:solidFill>
                <a:schemeClr val="dk1"/>
              </a:solidFill>
              <a:effectLst/>
              <a:latin typeface="Fira Sans" panose="020B0503050000020004" pitchFamily="34" charset="0"/>
              <a:ea typeface="+mn-ea"/>
              <a:cs typeface="+mn-cs"/>
            </a:rPr>
            <a:t>Indicator 4:</a:t>
          </a:r>
          <a:r>
            <a:rPr lang="en-US" sz="1400">
              <a:solidFill>
                <a:schemeClr val="dk1"/>
              </a:solidFill>
              <a:effectLst/>
              <a:latin typeface="Fira Sans" panose="020B0503050000020004" pitchFamily="34" charset="0"/>
              <a:ea typeface="+mn-ea"/>
              <a:cs typeface="+mn-cs"/>
            </a:rPr>
            <a:t> Suspension / Expulsion: </a:t>
          </a:r>
          <a:br>
            <a:rPr lang="en-US" sz="1400">
              <a:solidFill>
                <a:schemeClr val="dk1"/>
              </a:solidFill>
              <a:effectLst/>
              <a:latin typeface="Fira Sans" panose="020B0503050000020004" pitchFamily="34" charset="0"/>
              <a:ea typeface="+mn-ea"/>
              <a:cs typeface="+mn-cs"/>
            </a:rPr>
          </a:br>
          <a:br>
            <a:rPr lang="en-US" sz="1400">
              <a:solidFill>
                <a:schemeClr val="dk1"/>
              </a:solidFill>
              <a:effectLst/>
              <a:latin typeface="Fira Sans" panose="020B0503050000020004" pitchFamily="34" charset="0"/>
              <a:ea typeface="+mn-ea"/>
              <a:cs typeface="+mn-cs"/>
            </a:rPr>
          </a:br>
          <a:r>
            <a:rPr lang="en-US" sz="1400" b="1">
              <a:solidFill>
                <a:schemeClr val="dk1"/>
              </a:solidFill>
              <a:effectLst/>
              <a:latin typeface="Fira Sans" panose="020B0503050000020004" pitchFamily="34" charset="0"/>
              <a:ea typeface="+mn-ea"/>
              <a:cs typeface="+mn-cs"/>
            </a:rPr>
            <a:t>A</a:t>
          </a:r>
          <a:r>
            <a:rPr lang="en-US" sz="1400">
              <a:solidFill>
                <a:schemeClr val="dk1"/>
              </a:solidFill>
              <a:effectLst/>
              <a:latin typeface="Fira Sans" panose="020B0503050000020004" pitchFamily="34" charset="0"/>
              <a:ea typeface="+mn-ea"/>
              <a:cs typeface="+mn-cs"/>
            </a:rPr>
            <a:t>.  Percent of districts that have a significant discrepancy in the rate of suspensions and expulsions of greater than 10 days in a school year for children with IEPs</a:t>
          </a:r>
          <a:r>
            <a:rPr lang="en-US" sz="1400" baseline="0">
              <a:solidFill>
                <a:schemeClr val="dk1"/>
              </a:solidFill>
              <a:effectLst/>
              <a:latin typeface="Fira Sans" panose="020B0503050000020004" pitchFamily="34" charset="0"/>
              <a:ea typeface="+mn-ea"/>
              <a:cs typeface="+mn-cs"/>
            </a:rPr>
            <a:t> at</a:t>
          </a:r>
          <a:r>
            <a:rPr lang="en-US" sz="1400">
              <a:solidFill>
                <a:schemeClr val="dk1"/>
              </a:solidFill>
              <a:effectLst/>
              <a:latin typeface="Fira Sans" panose="020B0503050000020004" pitchFamily="34" charset="0"/>
              <a:ea typeface="+mn-ea"/>
              <a:cs typeface="+mn-cs"/>
            </a:rPr>
            <a:t> a rate of 3.24% or greater.</a:t>
          </a:r>
        </a:p>
        <a:p>
          <a:pPr marL="457200" marR="0" lvl="1" indent="0" algn="l" defTabSz="914400" eaLnBrk="1" fontAlgn="auto" latinLnBrk="0" hangingPunct="1">
            <a:lnSpc>
              <a:spcPct val="100000"/>
            </a:lnSpc>
            <a:spcBef>
              <a:spcPts val="0"/>
            </a:spcBef>
            <a:spcAft>
              <a:spcPts val="0"/>
            </a:spcAft>
            <a:buClrTx/>
            <a:buSzTx/>
            <a:buFontTx/>
            <a:buNone/>
            <a:tabLst/>
            <a:defRPr/>
          </a:pPr>
          <a:r>
            <a:rPr lang="en-US" sz="1100" b="1" i="1">
              <a:solidFill>
                <a:schemeClr val="dk1"/>
              </a:solidFill>
              <a:effectLst/>
              <a:latin typeface="Fira Sans" panose="020B0503050000020004" pitchFamily="34" charset="0"/>
              <a:ea typeface="+mn-ea"/>
              <a:cs typeface="+mn-cs"/>
            </a:rPr>
            <a:t>	Target A: </a:t>
          </a:r>
          <a:r>
            <a:rPr lang="en-US" sz="1100" b="0" i="1">
              <a:solidFill>
                <a:schemeClr val="dk1"/>
              </a:solidFill>
              <a:effectLst/>
              <a:latin typeface="Fira Sans" panose="020B0503050000020004" pitchFamily="34" charset="0"/>
              <a:ea typeface="+mn-ea"/>
              <a:cs typeface="+mn-cs"/>
            </a:rPr>
            <a:t>Percent</a:t>
          </a:r>
          <a:r>
            <a:rPr lang="en-US" sz="1100" b="0" i="1" baseline="0">
              <a:solidFill>
                <a:schemeClr val="dk1"/>
              </a:solidFill>
              <a:effectLst/>
              <a:latin typeface="Fira Sans" panose="020B0503050000020004" pitchFamily="34" charset="0"/>
              <a:ea typeface="+mn-ea"/>
              <a:cs typeface="+mn-cs"/>
            </a:rPr>
            <a:t> of districts that have a significant discrepancy in this area is 3.50% or less.</a:t>
          </a:r>
          <a:r>
            <a:rPr lang="en-US" sz="1400" b="0">
              <a:solidFill>
                <a:schemeClr val="dk1"/>
              </a:solidFill>
              <a:effectLst/>
              <a:latin typeface="Fira Sans" panose="020B0503050000020004" pitchFamily="34" charset="0"/>
              <a:ea typeface="+mn-ea"/>
              <a:cs typeface="+mn-cs"/>
            </a:rPr>
            <a:t> </a:t>
          </a:r>
          <a:br>
            <a:rPr lang="en-US" sz="1400">
              <a:solidFill>
                <a:schemeClr val="dk1"/>
              </a:solidFill>
              <a:effectLst/>
              <a:latin typeface="Fira Sans" panose="020B0503050000020004" pitchFamily="34" charset="0"/>
              <a:ea typeface="+mn-ea"/>
              <a:cs typeface="+mn-cs"/>
            </a:rPr>
          </a:br>
          <a:br>
            <a:rPr lang="en-US" sz="1400">
              <a:solidFill>
                <a:schemeClr val="dk1"/>
              </a:solidFill>
              <a:effectLst/>
              <a:latin typeface="Fira Sans" panose="020B0503050000020004" pitchFamily="34" charset="0"/>
              <a:ea typeface="+mn-ea"/>
              <a:cs typeface="+mn-cs"/>
            </a:rPr>
          </a:br>
          <a:r>
            <a:rPr lang="en-US" sz="1400" b="1">
              <a:solidFill>
                <a:schemeClr val="dk1"/>
              </a:solidFill>
              <a:effectLst/>
              <a:latin typeface="Fira Sans" panose="020B0503050000020004" pitchFamily="34" charset="0"/>
              <a:ea typeface="+mn-ea"/>
              <a:cs typeface="+mn-cs"/>
            </a:rPr>
            <a:t>B</a:t>
          </a:r>
          <a:r>
            <a:rPr lang="en-US" sz="1400">
              <a:solidFill>
                <a:schemeClr val="dk1"/>
              </a:solidFill>
              <a:effectLst/>
              <a:latin typeface="Fira Sans" panose="020B0503050000020004" pitchFamily="34" charset="0"/>
              <a:ea typeface="+mn-ea"/>
              <a:cs typeface="+mn-cs"/>
            </a:rPr>
            <a:t>.  Percent of districts identified by the State as having a significant discrepancy in the rates of suspensions and expulsions of greater than 10 days in a school year of children with disabilities by race/ethnicity at a rate of 3.24% or greater</a:t>
          </a:r>
          <a:r>
            <a:rPr lang="en-US" sz="1400" baseline="0">
              <a:solidFill>
                <a:schemeClr val="dk1"/>
              </a:solidFill>
              <a:effectLst/>
              <a:latin typeface="Fira Sans" panose="020B0503050000020004" pitchFamily="34" charset="0"/>
              <a:ea typeface="+mn-ea"/>
              <a:cs typeface="+mn-cs"/>
            </a:rPr>
            <a:t> </a:t>
          </a:r>
          <a:r>
            <a:rPr lang="en-US" sz="1400">
              <a:solidFill>
                <a:schemeClr val="dk1"/>
              </a:solidFill>
              <a:effectLst/>
              <a:latin typeface="Fira Sans" panose="020B0503050000020004" pitchFamily="34" charset="0"/>
              <a:ea typeface="+mn-ea"/>
              <a:cs typeface="+mn-cs"/>
            </a:rPr>
            <a:t>and policies, procedures or practices that contribute to the significant discrepancy and do not comply with requirements relating to the development and implementation of IEPs, the use of positive behavioral interventions and supports, and procedural safeguards. </a:t>
          </a:r>
          <a:br>
            <a:rPr lang="en-US" sz="1400">
              <a:solidFill>
                <a:schemeClr val="dk1"/>
              </a:solidFill>
              <a:effectLst/>
              <a:latin typeface="Fira Sans" panose="020B0503050000020004" pitchFamily="34" charset="0"/>
              <a:ea typeface="+mn-ea"/>
              <a:cs typeface="+mn-cs"/>
            </a:rPr>
          </a:br>
          <a:r>
            <a:rPr lang="en-US" sz="1400">
              <a:solidFill>
                <a:schemeClr val="dk1"/>
              </a:solidFill>
              <a:effectLst/>
              <a:latin typeface="Fira Sans" panose="020B0503050000020004" pitchFamily="34" charset="0"/>
              <a:ea typeface="+mn-ea"/>
              <a:cs typeface="+mn-cs"/>
            </a:rPr>
            <a:t>	</a:t>
          </a:r>
          <a:r>
            <a:rPr lang="en-US" sz="1100" b="1" i="1">
              <a:solidFill>
                <a:schemeClr val="dk1"/>
              </a:solidFill>
              <a:effectLst/>
              <a:latin typeface="Fira Sans" panose="020B0503050000020004" pitchFamily="34" charset="0"/>
              <a:ea typeface="+mn-ea"/>
              <a:cs typeface="+mn-cs"/>
            </a:rPr>
            <a:t>Target B: </a:t>
          </a:r>
          <a:r>
            <a:rPr lang="en-US" sz="1100" b="0" i="1">
              <a:solidFill>
                <a:schemeClr val="dk1"/>
              </a:solidFill>
              <a:effectLst/>
              <a:latin typeface="Fira Sans" panose="020B0503050000020004" pitchFamily="34" charset="0"/>
              <a:ea typeface="+mn-ea"/>
              <a:cs typeface="+mn-cs"/>
            </a:rPr>
            <a:t>Percent</a:t>
          </a:r>
          <a:r>
            <a:rPr lang="en-US" sz="1100" b="0" i="1" baseline="0">
              <a:solidFill>
                <a:schemeClr val="dk1"/>
              </a:solidFill>
              <a:effectLst/>
              <a:latin typeface="Fira Sans" panose="020B0503050000020004" pitchFamily="34" charset="0"/>
              <a:ea typeface="+mn-ea"/>
              <a:cs typeface="+mn-cs"/>
            </a:rPr>
            <a:t> of districts that have a significant discrepancy in these areas is 0%.</a:t>
          </a:r>
          <a:r>
            <a:rPr lang="en-US" sz="1100" b="0">
              <a:solidFill>
                <a:schemeClr val="dk1"/>
              </a:solidFill>
              <a:effectLst/>
              <a:latin typeface="Fira Sans" panose="020B0503050000020004" pitchFamily="34" charset="0"/>
              <a:ea typeface="+mn-ea"/>
              <a:cs typeface="+mn-cs"/>
            </a:rPr>
            <a:t> </a:t>
          </a:r>
        </a:p>
        <a:p>
          <a:pPr marL="457200" marR="0" lvl="1" indent="0" algn="l" defTabSz="914400" eaLnBrk="1" fontAlgn="auto" latinLnBrk="0" hangingPunct="1">
            <a:lnSpc>
              <a:spcPct val="100000"/>
            </a:lnSpc>
            <a:spcBef>
              <a:spcPts val="0"/>
            </a:spcBef>
            <a:spcAft>
              <a:spcPts val="0"/>
            </a:spcAft>
            <a:buClrTx/>
            <a:buSzTx/>
            <a:buFontTx/>
            <a:buNone/>
            <a:tabLst/>
            <a:defRPr/>
          </a:pPr>
          <a:br>
            <a:rPr lang="en-US" sz="1400" b="0">
              <a:solidFill>
                <a:schemeClr val="dk1"/>
              </a:solidFill>
              <a:effectLst/>
              <a:latin typeface="Fira Sans" panose="020B0503050000020004" pitchFamily="34" charset="0"/>
              <a:ea typeface="+mn-ea"/>
              <a:cs typeface="+mn-cs"/>
            </a:rPr>
          </a:br>
          <a:r>
            <a:rPr lang="en-US" sz="1400" b="1">
              <a:solidFill>
                <a:schemeClr val="dk1"/>
              </a:solidFill>
              <a:effectLst/>
              <a:latin typeface="Fira Sans" panose="020B0503050000020004" pitchFamily="34" charset="0"/>
              <a:ea typeface="+mn-ea"/>
              <a:cs typeface="+mn-cs"/>
            </a:rPr>
            <a:t>Note:</a:t>
          </a:r>
          <a:r>
            <a:rPr lang="en-US" sz="1400" b="0">
              <a:solidFill>
                <a:schemeClr val="dk1"/>
              </a:solidFill>
              <a:effectLst/>
              <a:latin typeface="Fira Sans" panose="020B0503050000020004" pitchFamily="34" charset="0"/>
              <a:ea typeface="+mn-ea"/>
              <a:cs typeface="+mn-cs"/>
            </a:rPr>
            <a:t> The data are lagged by one year per SPP/APR measurement table specifications. (2020-2021)</a:t>
          </a:r>
          <a:endParaRPr lang="en-US" sz="1400" b="0" u="none">
            <a:solidFill>
              <a:sysClr val="windowText" lastClr="000000"/>
            </a:solidFill>
            <a:effectLst/>
            <a:latin typeface="Fira Sans" panose="020B0503050000020004" pitchFamily="34" charset="0"/>
            <a:cs typeface="Times New Roman" panose="02020603050405020304" pitchFamily="18" charset="0"/>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152400</xdr:rowOff>
    </xdr:from>
    <xdr:to>
      <xdr:col>6</xdr:col>
      <xdr:colOff>400050</xdr:colOff>
      <xdr:row>23</xdr:row>
      <xdr:rowOff>133350</xdr:rowOff>
    </xdr:to>
    <xdr:sp macro="" textlink="">
      <xdr:nvSpPr>
        <xdr:cNvPr id="2" name="TextBox 1">
          <a:extLst>
            <a:ext uri="{FF2B5EF4-FFF2-40B4-BE49-F238E27FC236}">
              <a16:creationId xmlns:a16="http://schemas.microsoft.com/office/drawing/2014/main" id="{0448579B-5A1F-482C-8B0B-8C9353F225A5}"/>
            </a:ext>
          </a:extLst>
        </xdr:cNvPr>
        <xdr:cNvSpPr txBox="1"/>
      </xdr:nvSpPr>
      <xdr:spPr>
        <a:xfrm>
          <a:off x="0" y="152400"/>
          <a:ext cx="8096250" cy="4371975"/>
        </a:xfrm>
        <a:prstGeom prst="rect">
          <a:avLst/>
        </a:prstGeom>
        <a:solidFill>
          <a:schemeClr val="accent5">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400" b="1" u="none">
              <a:solidFill>
                <a:sysClr val="windowText" lastClr="000000"/>
              </a:solidFill>
              <a:effectLst/>
              <a:latin typeface="Fira Sans" panose="020B0503050000020004" pitchFamily="34" charset="0"/>
              <a:cs typeface="Times New Roman" panose="02020603050405020304" pitchFamily="18" charset="0"/>
            </a:rPr>
            <a:t>Annual Performance Results and Targets</a:t>
          </a:r>
        </a:p>
        <a:p>
          <a:pPr lvl="1"/>
          <a:br>
            <a:rPr lang="en-US" sz="1400">
              <a:solidFill>
                <a:sysClr val="windowText" lastClr="000000"/>
              </a:solidFill>
              <a:effectLst/>
              <a:latin typeface="Fira Sans" panose="020B0503050000020004" pitchFamily="34" charset="0"/>
              <a:ea typeface="+mn-ea"/>
              <a:cs typeface="Times New Roman" panose="02020603050405020304" pitchFamily="18" charset="0"/>
            </a:rPr>
          </a:br>
          <a:r>
            <a:rPr lang="en-US" sz="1400" b="1">
              <a:solidFill>
                <a:schemeClr val="dk1"/>
              </a:solidFill>
              <a:effectLst/>
              <a:latin typeface="Fira Sans" panose="020B0503050000020004" pitchFamily="34" charset="0"/>
              <a:ea typeface="+mn-ea"/>
              <a:cs typeface="Times New Roman" panose="02020603050405020304" pitchFamily="18" charset="0"/>
            </a:rPr>
            <a:t>Indicator 5:</a:t>
          </a:r>
          <a:r>
            <a:rPr lang="en-US" sz="1400">
              <a:solidFill>
                <a:schemeClr val="dk1"/>
              </a:solidFill>
              <a:effectLst/>
              <a:latin typeface="Fira Sans" panose="020B0503050000020004" pitchFamily="34" charset="0"/>
              <a:ea typeface="+mn-ea"/>
              <a:cs typeface="Times New Roman" panose="02020603050405020304" pitchFamily="18" charset="0"/>
            </a:rPr>
            <a:t> Percent of students with IEPs age 5</a:t>
          </a:r>
          <a:r>
            <a:rPr lang="en-US" sz="1400" baseline="0">
              <a:solidFill>
                <a:schemeClr val="dk1"/>
              </a:solidFill>
              <a:effectLst/>
              <a:latin typeface="Fira Sans" panose="020B0503050000020004" pitchFamily="34" charset="0"/>
              <a:ea typeface="+mn-ea"/>
              <a:cs typeface="Times New Roman" panose="02020603050405020304" pitchFamily="18" charset="0"/>
            </a:rPr>
            <a:t> in kindergarten</a:t>
          </a:r>
          <a:r>
            <a:rPr lang="en-US" sz="1400">
              <a:solidFill>
                <a:schemeClr val="dk1"/>
              </a:solidFill>
              <a:effectLst/>
              <a:latin typeface="Fira Sans" panose="020B0503050000020004" pitchFamily="34" charset="0"/>
              <a:ea typeface="+mn-ea"/>
              <a:cs typeface="Times New Roman" panose="02020603050405020304" pitchFamily="18" charset="0"/>
            </a:rPr>
            <a:t> through 21:</a:t>
          </a:r>
          <a:br>
            <a:rPr lang="en-US" sz="1400">
              <a:solidFill>
                <a:schemeClr val="dk1"/>
              </a:solidFill>
              <a:effectLst/>
              <a:latin typeface="Fira Sans" panose="020B0503050000020004" pitchFamily="34" charset="0"/>
              <a:ea typeface="+mn-ea"/>
              <a:cs typeface="Times New Roman" panose="02020603050405020304" pitchFamily="18" charset="0"/>
            </a:rPr>
          </a:br>
          <a:br>
            <a:rPr lang="en-US" sz="1400">
              <a:solidFill>
                <a:schemeClr val="dk1"/>
              </a:solidFill>
              <a:effectLst/>
              <a:latin typeface="Fira Sans" panose="020B0503050000020004" pitchFamily="34" charset="0"/>
              <a:ea typeface="+mn-ea"/>
              <a:cs typeface="Times New Roman" panose="02020603050405020304" pitchFamily="18" charset="0"/>
            </a:rPr>
          </a:br>
          <a:r>
            <a:rPr lang="en-US" sz="1200" b="1">
              <a:solidFill>
                <a:schemeClr val="dk1"/>
              </a:solidFill>
              <a:effectLst/>
              <a:latin typeface="Fira Sans" panose="020B0503050000020004" pitchFamily="34" charset="0"/>
              <a:ea typeface="+mn-ea"/>
              <a:cs typeface="Times New Roman" panose="02020603050405020304" pitchFamily="18" charset="0"/>
            </a:rPr>
            <a:t>A.  </a:t>
          </a:r>
          <a:r>
            <a:rPr lang="en-US" sz="1200">
              <a:solidFill>
                <a:schemeClr val="dk1"/>
              </a:solidFill>
              <a:effectLst/>
              <a:latin typeface="Fira Sans" panose="020B0503050000020004" pitchFamily="34" charset="0"/>
              <a:ea typeface="+mn-ea"/>
              <a:cs typeface="Times New Roman" panose="02020603050405020304" pitchFamily="18" charset="0"/>
            </a:rPr>
            <a:t>The percent of students with IEPs ages 5</a:t>
          </a:r>
          <a:r>
            <a:rPr lang="en-US" sz="1200" baseline="0">
              <a:solidFill>
                <a:schemeClr val="dk1"/>
              </a:solidFill>
              <a:effectLst/>
              <a:latin typeface="Fira Sans" panose="020B0503050000020004" pitchFamily="34" charset="0"/>
              <a:ea typeface="+mn-ea"/>
              <a:cs typeface="Times New Roman" panose="02020603050405020304" pitchFamily="18" charset="0"/>
            </a:rPr>
            <a:t> in kindergarten</a:t>
          </a:r>
          <a:r>
            <a:rPr lang="en-US" sz="1200">
              <a:solidFill>
                <a:schemeClr val="dk1"/>
              </a:solidFill>
              <a:effectLst/>
              <a:latin typeface="Fira Sans" panose="020B0503050000020004" pitchFamily="34" charset="0"/>
              <a:ea typeface="+mn-ea"/>
              <a:cs typeface="Times New Roman" panose="02020603050405020304" pitchFamily="18" charset="0"/>
            </a:rPr>
            <a:t> through 21 inside the regular class 80% or more of the day</a:t>
          </a:r>
        </a:p>
        <a:p>
          <a:pPr lvl="1"/>
          <a:r>
            <a:rPr lang="en-US" sz="1200" b="1" i="1">
              <a:solidFill>
                <a:schemeClr val="dk1"/>
              </a:solidFill>
              <a:effectLst/>
              <a:latin typeface="Fira Sans" panose="020B0503050000020004" pitchFamily="34" charset="0"/>
              <a:ea typeface="+mn-ea"/>
              <a:cs typeface="Times New Roman" panose="02020603050405020304" pitchFamily="18" charset="0"/>
            </a:rPr>
            <a:t>	</a:t>
          </a:r>
        </a:p>
        <a:p>
          <a:pPr lvl="1"/>
          <a:r>
            <a:rPr lang="en-US" sz="1200" b="1" i="1">
              <a:solidFill>
                <a:schemeClr val="dk1"/>
              </a:solidFill>
              <a:effectLst/>
              <a:latin typeface="Fira Sans" panose="020B0503050000020004" pitchFamily="34" charset="0"/>
              <a:ea typeface="+mn-ea"/>
              <a:cs typeface="Times New Roman" panose="02020603050405020304" pitchFamily="18" charset="0"/>
            </a:rPr>
            <a:t>	Target A: </a:t>
          </a:r>
          <a:r>
            <a:rPr lang="en-US" sz="1200" b="0" i="1">
              <a:solidFill>
                <a:schemeClr val="dk1"/>
              </a:solidFill>
              <a:effectLst/>
              <a:latin typeface="Fira Sans" panose="020B0503050000020004" pitchFamily="34" charset="0"/>
              <a:ea typeface="+mn-ea"/>
              <a:cs typeface="Times New Roman" panose="02020603050405020304" pitchFamily="18" charset="0"/>
            </a:rPr>
            <a:t>Percent</a:t>
          </a:r>
          <a:r>
            <a:rPr lang="en-US" sz="1200" b="0" i="1" baseline="0">
              <a:solidFill>
                <a:schemeClr val="dk1"/>
              </a:solidFill>
              <a:effectLst/>
              <a:latin typeface="Fira Sans" panose="020B0503050000020004" pitchFamily="34" charset="0"/>
              <a:ea typeface="+mn-ea"/>
              <a:cs typeface="Times New Roman" panose="02020603050405020304" pitchFamily="18" charset="0"/>
            </a:rPr>
            <a:t> of students with IEPs inside the regular class 80% or more of the day was 67.61% or 	higher.</a:t>
          </a:r>
          <a:endParaRPr lang="en-US" sz="1200" b="0" i="1">
            <a:solidFill>
              <a:schemeClr val="dk1"/>
            </a:solidFill>
            <a:effectLst/>
            <a:latin typeface="Fira Sans" panose="020B0503050000020004" pitchFamily="34" charset="0"/>
            <a:ea typeface="+mn-ea"/>
            <a:cs typeface="Times New Roman" panose="02020603050405020304" pitchFamily="18" charset="0"/>
          </a:endParaRPr>
        </a:p>
        <a:p>
          <a:pPr lvl="1"/>
          <a:endParaRPr lang="en-US" sz="900">
            <a:solidFill>
              <a:schemeClr val="dk1"/>
            </a:solidFill>
            <a:effectLst/>
            <a:latin typeface="Fira Sans" panose="020B0503050000020004" pitchFamily="34" charset="0"/>
            <a:ea typeface="+mn-ea"/>
            <a:cs typeface="Times New Roman" panose="02020603050405020304" pitchFamily="18" charset="0"/>
          </a:endParaRPr>
        </a:p>
        <a:p>
          <a:pPr lvl="1"/>
          <a:r>
            <a:rPr lang="en-US" sz="1200" b="1">
              <a:solidFill>
                <a:schemeClr val="dk1"/>
              </a:solidFill>
              <a:effectLst/>
              <a:latin typeface="Fira Sans" panose="020B0503050000020004" pitchFamily="34" charset="0"/>
              <a:ea typeface="+mn-ea"/>
              <a:cs typeface="Times New Roman" panose="02020603050405020304" pitchFamily="18" charset="0"/>
            </a:rPr>
            <a:t>B.  </a:t>
          </a:r>
          <a:r>
            <a:rPr lang="en-US" sz="1200">
              <a:solidFill>
                <a:schemeClr val="dk1"/>
              </a:solidFill>
              <a:effectLst/>
              <a:latin typeface="Fira Sans" panose="020B0503050000020004" pitchFamily="34" charset="0"/>
              <a:ea typeface="+mn-ea"/>
              <a:cs typeface="Times New Roman" panose="02020603050405020304" pitchFamily="18" charset="0"/>
            </a:rPr>
            <a:t>The percent of students with IEPs ages 5</a:t>
          </a:r>
          <a:r>
            <a:rPr lang="en-US" sz="1200" baseline="0">
              <a:solidFill>
                <a:schemeClr val="dk1"/>
              </a:solidFill>
              <a:effectLst/>
              <a:latin typeface="Fira Sans" panose="020B0503050000020004" pitchFamily="34" charset="0"/>
              <a:ea typeface="+mn-ea"/>
              <a:cs typeface="Times New Roman" panose="02020603050405020304" pitchFamily="18" charset="0"/>
            </a:rPr>
            <a:t> in kindergarten</a:t>
          </a:r>
          <a:r>
            <a:rPr lang="en-US" sz="1200">
              <a:solidFill>
                <a:schemeClr val="dk1"/>
              </a:solidFill>
              <a:effectLst/>
              <a:latin typeface="Fira Sans" panose="020B0503050000020004" pitchFamily="34" charset="0"/>
              <a:ea typeface="+mn-ea"/>
              <a:cs typeface="Times New Roman" panose="02020603050405020304" pitchFamily="18" charset="0"/>
            </a:rPr>
            <a:t> through 21 inside the regular class less than 40% of the day </a:t>
          </a:r>
        </a:p>
        <a:p>
          <a:pPr lvl="1"/>
          <a:r>
            <a:rPr lang="en-US" sz="1200" b="1" i="1">
              <a:solidFill>
                <a:schemeClr val="dk1"/>
              </a:solidFill>
              <a:effectLst/>
              <a:latin typeface="Fira Sans" panose="020B0503050000020004" pitchFamily="34" charset="0"/>
              <a:ea typeface="+mn-ea"/>
              <a:cs typeface="Times New Roman" panose="02020603050405020304" pitchFamily="18" charset="0"/>
            </a:rPr>
            <a:t>	</a:t>
          </a:r>
        </a:p>
        <a:p>
          <a:pPr lvl="1"/>
          <a:r>
            <a:rPr lang="en-US" sz="1200" b="1" i="1">
              <a:solidFill>
                <a:schemeClr val="dk1"/>
              </a:solidFill>
              <a:effectLst/>
              <a:latin typeface="Fira Sans" panose="020B0503050000020004" pitchFamily="34" charset="0"/>
              <a:ea typeface="+mn-ea"/>
              <a:cs typeface="Times New Roman" panose="02020603050405020304" pitchFamily="18" charset="0"/>
            </a:rPr>
            <a:t>	Target B: </a:t>
          </a:r>
          <a:r>
            <a:rPr lang="en-US" sz="1200" b="0" i="1">
              <a:solidFill>
                <a:schemeClr val="dk1"/>
              </a:solidFill>
              <a:effectLst/>
              <a:latin typeface="Fira Sans" panose="020B0503050000020004" pitchFamily="34" charset="0"/>
              <a:ea typeface="+mn-ea"/>
              <a:cs typeface="Times New Roman" panose="02020603050405020304" pitchFamily="18" charset="0"/>
            </a:rPr>
            <a:t>Percent of students with IEPs inside the regular class less than 40% of the day was 6.3% or 	lower.</a:t>
          </a:r>
        </a:p>
        <a:p>
          <a:pPr lvl="1"/>
          <a:endParaRPr lang="en-US" sz="900">
            <a:solidFill>
              <a:schemeClr val="dk1"/>
            </a:solidFill>
            <a:effectLst/>
            <a:latin typeface="Fira Sans" panose="020B0503050000020004" pitchFamily="34" charset="0"/>
            <a:ea typeface="+mn-ea"/>
            <a:cs typeface="Times New Roman" panose="02020603050405020304" pitchFamily="18" charset="0"/>
          </a:endParaRPr>
        </a:p>
        <a:p>
          <a:pPr lvl="1"/>
          <a:r>
            <a:rPr lang="en-US" sz="1200" b="1">
              <a:solidFill>
                <a:schemeClr val="dk1"/>
              </a:solidFill>
              <a:effectLst/>
              <a:latin typeface="Fira Sans" panose="020B0503050000020004" pitchFamily="34" charset="0"/>
              <a:ea typeface="+mn-ea"/>
              <a:cs typeface="Times New Roman" panose="02020603050405020304" pitchFamily="18" charset="0"/>
            </a:rPr>
            <a:t>C.  </a:t>
          </a:r>
          <a:r>
            <a:rPr lang="en-US" sz="1200">
              <a:solidFill>
                <a:schemeClr val="dk1"/>
              </a:solidFill>
              <a:effectLst/>
              <a:latin typeface="Fira Sans" panose="020B0503050000020004" pitchFamily="34" charset="0"/>
              <a:ea typeface="+mn-ea"/>
              <a:cs typeface="Times New Roman" panose="02020603050405020304" pitchFamily="18" charset="0"/>
            </a:rPr>
            <a:t>The percent of students with IEPs aged 5</a:t>
          </a:r>
          <a:r>
            <a:rPr lang="en-US" sz="1200" baseline="0">
              <a:solidFill>
                <a:schemeClr val="dk1"/>
              </a:solidFill>
              <a:effectLst/>
              <a:latin typeface="Fira Sans" panose="020B0503050000020004" pitchFamily="34" charset="0"/>
              <a:ea typeface="+mn-ea"/>
              <a:cs typeface="Times New Roman" panose="02020603050405020304" pitchFamily="18" charset="0"/>
            </a:rPr>
            <a:t> in kindergarten</a:t>
          </a:r>
          <a:r>
            <a:rPr lang="en-US" sz="1200">
              <a:solidFill>
                <a:schemeClr val="dk1"/>
              </a:solidFill>
              <a:effectLst/>
              <a:latin typeface="Fira Sans" panose="020B0503050000020004" pitchFamily="34" charset="0"/>
              <a:ea typeface="+mn-ea"/>
              <a:cs typeface="Times New Roman" panose="02020603050405020304" pitchFamily="18" charset="0"/>
            </a:rPr>
            <a:t> through 21 served in public or private separate schools, residential placements or homebound or hospital placements </a:t>
          </a:r>
        </a:p>
        <a:p>
          <a:pPr lvl="1"/>
          <a:r>
            <a:rPr lang="en-US" sz="1200" b="1" i="1">
              <a:solidFill>
                <a:sysClr val="windowText" lastClr="000000"/>
              </a:solidFill>
              <a:effectLst/>
              <a:latin typeface="Fira Sans" panose="020B0503050000020004" pitchFamily="34" charset="0"/>
              <a:ea typeface="+mn-ea"/>
              <a:cs typeface="Times New Roman" panose="02020603050405020304" pitchFamily="18" charset="0"/>
            </a:rPr>
            <a:t>	</a:t>
          </a:r>
        </a:p>
        <a:p>
          <a:pPr lvl="1"/>
          <a:r>
            <a:rPr lang="en-US" sz="1200" b="1" i="1">
              <a:solidFill>
                <a:sysClr val="windowText" lastClr="000000"/>
              </a:solidFill>
              <a:effectLst/>
              <a:latin typeface="Fira Sans" panose="020B0503050000020004" pitchFamily="34" charset="0"/>
              <a:ea typeface="+mn-ea"/>
              <a:cs typeface="Times New Roman" panose="02020603050405020304" pitchFamily="18" charset="0"/>
            </a:rPr>
            <a:t>	Target C: </a:t>
          </a:r>
          <a:r>
            <a:rPr lang="en-US" sz="1200" b="0" i="1">
              <a:solidFill>
                <a:sysClr val="windowText" lastClr="000000"/>
              </a:solidFill>
              <a:effectLst/>
              <a:latin typeface="Fira Sans" panose="020B0503050000020004" pitchFamily="34" charset="0"/>
              <a:ea typeface="+mn-ea"/>
              <a:cs typeface="Times New Roman" panose="02020603050405020304" pitchFamily="18" charset="0"/>
            </a:rPr>
            <a:t>Percent of students with IEPs served in public or private separate schools, residential 	placements or homebound or hospital placements was 1.40% or lower.</a:t>
          </a:r>
        </a:p>
        <a:p>
          <a:pPr lvl="1"/>
          <a:endParaRPr lang="en-US" sz="1200" b="1" i="1">
            <a:solidFill>
              <a:sysClr val="windowText" lastClr="000000"/>
            </a:solidFill>
            <a:effectLst/>
            <a:latin typeface="Fira Sans" panose="020B0503050000020004" pitchFamily="34" charset="0"/>
            <a:ea typeface="+mn-ea"/>
            <a:cs typeface="Times New Roman" panose="02020603050405020304" pitchFamily="18" charset="0"/>
          </a:endParaRPr>
        </a:p>
        <a:p>
          <a:pPr lvl="1"/>
          <a:r>
            <a:rPr lang="en-US" sz="1200" b="1" i="1">
              <a:solidFill>
                <a:sysClr val="windowText" lastClr="000000"/>
              </a:solidFill>
              <a:effectLst/>
              <a:latin typeface="Fira Sans" panose="020B0503050000020004" pitchFamily="34" charset="0"/>
              <a:ea typeface="+mn-ea"/>
              <a:cs typeface="Times New Roman" panose="02020603050405020304" pitchFamily="18" charset="0"/>
            </a:rPr>
            <a:t>Based on School Year 2021-2022 December Child Count</a:t>
          </a:r>
        </a:p>
        <a:p>
          <a:pPr lvl="1"/>
          <a:endParaRPr lang="en-US" sz="1400">
            <a:solidFill>
              <a:sysClr val="windowText" lastClr="000000"/>
            </a:solidFill>
            <a:latin typeface="Times New Roman" panose="02020603050405020304" pitchFamily="18" charset="0"/>
            <a:cs typeface="Times New Roman" panose="02020603050405020304" pitchFamily="18" charset="0"/>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9525</xdr:colOff>
      <xdr:row>0</xdr:row>
      <xdr:rowOff>9525</xdr:rowOff>
    </xdr:from>
    <xdr:to>
      <xdr:col>7</xdr:col>
      <xdr:colOff>95249</xdr:colOff>
      <xdr:row>17</xdr:row>
      <xdr:rowOff>0</xdr:rowOff>
    </xdr:to>
    <xdr:sp macro="" textlink="">
      <xdr:nvSpPr>
        <xdr:cNvPr id="2" name="TextBox 1">
          <a:extLst>
            <a:ext uri="{FF2B5EF4-FFF2-40B4-BE49-F238E27FC236}">
              <a16:creationId xmlns:a16="http://schemas.microsoft.com/office/drawing/2014/main" id="{AF8F0A8D-1C69-4F0B-A7EA-8E05C2C848A9}"/>
            </a:ext>
          </a:extLst>
        </xdr:cNvPr>
        <xdr:cNvSpPr txBox="1"/>
      </xdr:nvSpPr>
      <xdr:spPr>
        <a:xfrm>
          <a:off x="9525" y="9525"/>
          <a:ext cx="8391524" cy="3238500"/>
        </a:xfrm>
        <a:prstGeom prst="rect">
          <a:avLst/>
        </a:prstGeom>
        <a:solidFill>
          <a:schemeClr val="accent5">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400" b="1" u="none">
              <a:solidFill>
                <a:sysClr val="windowText" lastClr="000000"/>
              </a:solidFill>
              <a:effectLst/>
              <a:latin typeface="Fira Sans" panose="020B0503050000020004" pitchFamily="34" charset="0"/>
              <a:cs typeface="Times New Roman" panose="02020603050405020304" pitchFamily="18" charset="0"/>
            </a:rPr>
            <a:t>Annual Performance Results and Targets </a:t>
          </a:r>
        </a:p>
        <a:p>
          <a:pPr algn="ctr"/>
          <a:endParaRPr lang="en-US" sz="1400" b="1" u="none">
            <a:solidFill>
              <a:sysClr val="windowText" lastClr="000000"/>
            </a:solidFill>
            <a:effectLst/>
            <a:latin typeface="Fira Sans" panose="020B0503050000020004" pitchFamily="34" charset="0"/>
            <a:cs typeface="Times New Roman" panose="02020603050405020304" pitchFamily="18" charset="0"/>
          </a:endParaRPr>
        </a:p>
        <a:p>
          <a:pPr lvl="1"/>
          <a:r>
            <a:rPr lang="en-US" sz="1400" b="1">
              <a:solidFill>
                <a:schemeClr val="dk1"/>
              </a:solidFill>
              <a:effectLst/>
              <a:latin typeface="Fira Sans" panose="020B0503050000020004" pitchFamily="34" charset="0"/>
              <a:ea typeface="+mn-ea"/>
              <a:cs typeface="Times New Roman" panose="02020603050405020304" pitchFamily="18" charset="0"/>
            </a:rPr>
            <a:t>Indicator 6 - </a:t>
          </a:r>
          <a:r>
            <a:rPr lang="en-US" sz="1400" b="0">
              <a:solidFill>
                <a:schemeClr val="dk1"/>
              </a:solidFill>
              <a:effectLst/>
              <a:latin typeface="Fira Sans" panose="020B0503050000020004" pitchFamily="34" charset="0"/>
              <a:ea typeface="+mn-ea"/>
              <a:cs typeface="Times New Roman" panose="02020603050405020304" pitchFamily="18" charset="0"/>
            </a:rPr>
            <a:t>Percent of children with IEPs aged 3, 4, and aged 5 who are enrolled in a preschool program attending</a:t>
          </a:r>
          <a:r>
            <a:rPr lang="en-US" sz="1400" b="0" baseline="0">
              <a:solidFill>
                <a:schemeClr val="dk1"/>
              </a:solidFill>
              <a:effectLst/>
              <a:latin typeface="Fira Sans" panose="020B0503050000020004" pitchFamily="34" charset="0"/>
              <a:ea typeface="+mn-ea"/>
              <a:cs typeface="Times New Roman" panose="02020603050405020304" pitchFamily="18" charset="0"/>
            </a:rPr>
            <a:t> a:</a:t>
          </a:r>
        </a:p>
        <a:p>
          <a:pPr lvl="1"/>
          <a:endParaRPr lang="en-US" sz="1200" b="0">
            <a:solidFill>
              <a:schemeClr val="dk1"/>
            </a:solidFill>
            <a:effectLst/>
            <a:latin typeface="Fira Sans" panose="020B0503050000020004" pitchFamily="34" charset="0"/>
            <a:ea typeface="+mn-ea"/>
            <a:cs typeface="Times New Roman" panose="02020603050405020304" pitchFamily="18" charset="0"/>
          </a:endParaRPr>
        </a:p>
        <a:p>
          <a:pPr lvl="1"/>
          <a:r>
            <a:rPr lang="en-US" sz="1200" b="1">
              <a:solidFill>
                <a:schemeClr val="dk1"/>
              </a:solidFill>
              <a:effectLst/>
              <a:latin typeface="Fira Sans" panose="020B0503050000020004" pitchFamily="34" charset="0"/>
              <a:ea typeface="+mn-ea"/>
              <a:cs typeface="Times New Roman" panose="02020603050405020304" pitchFamily="18" charset="0"/>
            </a:rPr>
            <a:t>A. </a:t>
          </a:r>
          <a:r>
            <a:rPr lang="en-US" sz="1200" b="0">
              <a:solidFill>
                <a:schemeClr val="dk1"/>
              </a:solidFill>
              <a:effectLst/>
              <a:latin typeface="Fira Sans" panose="020B0503050000020004" pitchFamily="34" charset="0"/>
              <a:ea typeface="+mn-ea"/>
              <a:cs typeface="Times New Roman" panose="02020603050405020304" pitchFamily="18" charset="0"/>
            </a:rPr>
            <a:t>Regular early childhood program and receiving the majority of special education and related services in the regular early childhood program.</a:t>
          </a:r>
        </a:p>
        <a:p>
          <a:pPr lvl="1"/>
          <a:r>
            <a:rPr lang="en-US" sz="1200" b="1" i="1">
              <a:solidFill>
                <a:schemeClr val="dk1"/>
              </a:solidFill>
              <a:effectLst/>
              <a:latin typeface="Fira Sans" panose="020B0503050000020004" pitchFamily="34" charset="0"/>
              <a:ea typeface="+mn-ea"/>
              <a:cs typeface="+mn-cs"/>
            </a:rPr>
            <a:t>	Target A:</a:t>
          </a:r>
          <a:r>
            <a:rPr lang="en-US" sz="1200" b="0" i="1">
              <a:solidFill>
                <a:schemeClr val="dk1"/>
              </a:solidFill>
              <a:effectLst/>
              <a:latin typeface="Fira Sans" panose="020B0503050000020004" pitchFamily="34" charset="0"/>
              <a:ea typeface="+mn-ea"/>
              <a:cs typeface="+mn-cs"/>
            </a:rPr>
            <a:t> Percent</a:t>
          </a:r>
          <a:r>
            <a:rPr lang="en-US" sz="1200" b="0" i="1" baseline="0">
              <a:solidFill>
                <a:schemeClr val="dk1"/>
              </a:solidFill>
              <a:effectLst/>
              <a:latin typeface="Fira Sans" panose="020B0503050000020004" pitchFamily="34" charset="0"/>
              <a:ea typeface="+mn-ea"/>
              <a:cs typeface="+mn-cs"/>
            </a:rPr>
            <a:t> of children receiving the majority of special education and related services in the regular early childhood 	program is 49.75% or more.</a:t>
          </a:r>
          <a:r>
            <a:rPr lang="en-US" sz="1200" b="0">
              <a:solidFill>
                <a:schemeClr val="dk1"/>
              </a:solidFill>
              <a:effectLst/>
              <a:latin typeface="Fira Sans" panose="020B0503050000020004" pitchFamily="34" charset="0"/>
              <a:ea typeface="+mn-ea"/>
              <a:cs typeface="+mn-cs"/>
            </a:rPr>
            <a:t> </a:t>
          </a:r>
        </a:p>
        <a:p>
          <a:pPr lvl="1"/>
          <a:endParaRPr lang="en-US" sz="1200" b="0">
            <a:solidFill>
              <a:schemeClr val="dk1"/>
            </a:solidFill>
            <a:effectLst/>
            <a:latin typeface="Fira Sans" panose="020B0503050000020004" pitchFamily="34" charset="0"/>
            <a:ea typeface="+mn-ea"/>
            <a:cs typeface="Times New Roman" panose="02020603050405020304" pitchFamily="18" charset="0"/>
          </a:endParaRPr>
        </a:p>
        <a:p>
          <a:pPr lvl="1"/>
          <a:r>
            <a:rPr lang="en-US" sz="1200" b="1">
              <a:solidFill>
                <a:schemeClr val="dk1"/>
              </a:solidFill>
              <a:effectLst/>
              <a:latin typeface="Fira Sans" panose="020B0503050000020004" pitchFamily="34" charset="0"/>
              <a:ea typeface="+mn-ea"/>
              <a:cs typeface="Times New Roman" panose="02020603050405020304" pitchFamily="18" charset="0"/>
            </a:rPr>
            <a:t>B. </a:t>
          </a:r>
          <a:r>
            <a:rPr lang="en-US" sz="1200" b="0">
              <a:solidFill>
                <a:schemeClr val="dk1"/>
              </a:solidFill>
              <a:effectLst/>
              <a:latin typeface="Fira Sans" panose="020B0503050000020004" pitchFamily="34" charset="0"/>
              <a:ea typeface="+mn-ea"/>
              <a:cs typeface="Times New Roman" panose="02020603050405020304" pitchFamily="18" charset="0"/>
            </a:rPr>
            <a:t>Separate special education class, separate school or residential facility.</a:t>
          </a:r>
        </a:p>
        <a:p>
          <a:pPr lvl="1"/>
          <a:r>
            <a:rPr lang="en-US" sz="1200" b="1" i="1">
              <a:solidFill>
                <a:schemeClr val="dk1"/>
              </a:solidFill>
              <a:effectLst/>
              <a:latin typeface="Fira Sans" panose="020B0503050000020004" pitchFamily="34" charset="0"/>
              <a:ea typeface="+mn-ea"/>
              <a:cs typeface="+mn-cs"/>
            </a:rPr>
            <a:t>	Target B: </a:t>
          </a:r>
          <a:r>
            <a:rPr lang="en-US" sz="1200" b="0" i="1">
              <a:solidFill>
                <a:schemeClr val="dk1"/>
              </a:solidFill>
              <a:effectLst/>
              <a:latin typeface="Fira Sans" panose="020B0503050000020004" pitchFamily="34" charset="0"/>
              <a:ea typeface="+mn-ea"/>
              <a:cs typeface="+mn-cs"/>
            </a:rPr>
            <a:t>Percent of children attending</a:t>
          </a:r>
          <a:r>
            <a:rPr lang="en-US" sz="1200" b="0" i="1" baseline="0">
              <a:solidFill>
                <a:schemeClr val="dk1"/>
              </a:solidFill>
              <a:effectLst/>
              <a:latin typeface="Fira Sans" panose="020B0503050000020004" pitchFamily="34" charset="0"/>
              <a:ea typeface="+mn-ea"/>
              <a:cs typeface="+mn-cs"/>
            </a:rPr>
            <a:t> a separate special education class, separate school or residential facility </a:t>
          </a:r>
          <a:r>
            <a:rPr lang="en-US" sz="1200" b="0" i="1">
              <a:solidFill>
                <a:schemeClr val="dk1"/>
              </a:solidFill>
              <a:effectLst/>
              <a:latin typeface="Fira Sans" panose="020B0503050000020004" pitchFamily="34" charset="0"/>
              <a:ea typeface="+mn-ea"/>
              <a:cs typeface="+mn-cs"/>
            </a:rPr>
            <a:t>is 9.50% or 	less. </a:t>
          </a:r>
        </a:p>
        <a:p>
          <a:pPr lvl="1"/>
          <a:endParaRPr lang="en-US" sz="1200" b="1">
            <a:solidFill>
              <a:schemeClr val="dk1"/>
            </a:solidFill>
            <a:effectLst/>
            <a:latin typeface="Fira Sans" panose="020B0503050000020004" pitchFamily="34" charset="0"/>
            <a:ea typeface="+mn-ea"/>
            <a:cs typeface="Times New Roman" panose="02020603050405020304" pitchFamily="18" charset="0"/>
          </a:endParaRPr>
        </a:p>
        <a:p>
          <a:pPr lvl="1"/>
          <a:r>
            <a:rPr lang="en-US" sz="1200" b="1">
              <a:solidFill>
                <a:schemeClr val="dk1"/>
              </a:solidFill>
              <a:effectLst/>
              <a:latin typeface="Fira Sans" panose="020B0503050000020004" pitchFamily="34" charset="0"/>
              <a:ea typeface="+mn-ea"/>
              <a:cs typeface="Times New Roman" panose="02020603050405020304" pitchFamily="18" charset="0"/>
            </a:rPr>
            <a:t>C. </a:t>
          </a:r>
          <a:r>
            <a:rPr lang="en-US" sz="1200" b="0">
              <a:solidFill>
                <a:schemeClr val="dk1"/>
              </a:solidFill>
              <a:effectLst/>
              <a:latin typeface="Fira Sans" panose="020B0503050000020004" pitchFamily="34" charset="0"/>
              <a:ea typeface="+mn-ea"/>
              <a:cs typeface="Times New Roman" panose="02020603050405020304" pitchFamily="18" charset="0"/>
            </a:rPr>
            <a:t>Receiving special education and related services in the home.</a:t>
          </a:r>
        </a:p>
        <a:p>
          <a:pPr marL="457200" marR="0" lvl="1" indent="0" defTabSz="914400" eaLnBrk="1" fontAlgn="auto" latinLnBrk="0" hangingPunct="1">
            <a:lnSpc>
              <a:spcPct val="100000"/>
            </a:lnSpc>
            <a:spcBef>
              <a:spcPts val="0"/>
            </a:spcBef>
            <a:spcAft>
              <a:spcPts val="0"/>
            </a:spcAft>
            <a:buClrTx/>
            <a:buSzTx/>
            <a:buFontTx/>
            <a:buNone/>
            <a:tabLst/>
            <a:defRPr/>
          </a:pPr>
          <a:r>
            <a:rPr lang="en-US" sz="1200" b="1" i="1">
              <a:solidFill>
                <a:schemeClr val="dk1"/>
              </a:solidFill>
              <a:effectLst/>
              <a:latin typeface="Fira Sans" panose="020B0503050000020004" pitchFamily="34" charset="0"/>
              <a:ea typeface="+mn-ea"/>
              <a:cs typeface="+mn-cs"/>
            </a:rPr>
            <a:t>	Target A: </a:t>
          </a:r>
          <a:r>
            <a:rPr lang="en-US" sz="1200" b="0" i="1">
              <a:solidFill>
                <a:schemeClr val="dk1"/>
              </a:solidFill>
              <a:effectLst/>
              <a:latin typeface="Fira Sans" panose="020B0503050000020004" pitchFamily="34" charset="0"/>
              <a:ea typeface="+mn-ea"/>
              <a:cs typeface="+mn-cs"/>
            </a:rPr>
            <a:t>Percent</a:t>
          </a:r>
          <a:r>
            <a:rPr lang="en-US" sz="1200" b="0" i="1" baseline="0">
              <a:solidFill>
                <a:schemeClr val="dk1"/>
              </a:solidFill>
              <a:effectLst/>
              <a:latin typeface="Fira Sans" panose="020B0503050000020004" pitchFamily="34" charset="0"/>
              <a:ea typeface="+mn-ea"/>
              <a:cs typeface="+mn-cs"/>
            </a:rPr>
            <a:t> of children receiving special education and related services in the home is 2.25% or less.</a:t>
          </a:r>
          <a:r>
            <a:rPr lang="en-US" sz="1200" b="0">
              <a:solidFill>
                <a:schemeClr val="dk1"/>
              </a:solidFill>
              <a:effectLst/>
              <a:latin typeface="Fira Sans" panose="020B0503050000020004" pitchFamily="34" charset="0"/>
              <a:ea typeface="+mn-ea"/>
              <a:cs typeface="+mn-cs"/>
            </a:rPr>
            <a:t> </a:t>
          </a:r>
          <a:endParaRPr lang="en-US" sz="1200" b="0">
            <a:solidFill>
              <a:schemeClr val="dk1"/>
            </a:solidFill>
            <a:effectLst/>
            <a:latin typeface="Fira Sans" panose="020B0503050000020004" pitchFamily="34" charset="0"/>
            <a:ea typeface="+mn-ea"/>
            <a:cs typeface="Times New Roman" panose="02020603050405020304" pitchFamily="18" charset="0"/>
          </a:endParaRPr>
        </a:p>
        <a:p>
          <a:pPr lvl="1"/>
          <a:endParaRPr lang="en-US" sz="1400" b="1">
            <a:solidFill>
              <a:schemeClr val="dk1"/>
            </a:solidFill>
            <a:effectLst/>
            <a:latin typeface="Times New Roman" panose="02020603050405020304" pitchFamily="18" charset="0"/>
            <a:ea typeface="+mn-ea"/>
            <a:cs typeface="Times New Roman" panose="02020603050405020304" pitchFamily="18" charset="0"/>
          </a:endParaRPr>
        </a:p>
        <a:p>
          <a:br>
            <a:rPr lang="en-US" sz="1400">
              <a:solidFill>
                <a:sysClr val="windowText" lastClr="000000"/>
              </a:solidFill>
              <a:effectLst/>
              <a:latin typeface="Times New Roman" panose="02020603050405020304" pitchFamily="18" charset="0"/>
              <a:ea typeface="+mn-ea"/>
              <a:cs typeface="Times New Roman" panose="02020603050405020304" pitchFamily="18" charset="0"/>
            </a:rPr>
          </a:br>
          <a:br>
            <a:rPr lang="en-US" sz="1400">
              <a:solidFill>
                <a:sysClr val="windowText" lastClr="000000"/>
              </a:solidFill>
              <a:effectLst/>
              <a:latin typeface="Times New Roman" panose="02020603050405020304" pitchFamily="18" charset="0"/>
              <a:ea typeface="+mn-ea"/>
              <a:cs typeface="Times New Roman" panose="02020603050405020304" pitchFamily="18" charset="0"/>
            </a:rPr>
          </a:br>
          <a:br>
            <a:rPr lang="en-US" sz="1400">
              <a:solidFill>
                <a:sysClr val="windowText" lastClr="000000"/>
              </a:solidFill>
              <a:effectLst/>
              <a:latin typeface="Times New Roman" panose="02020603050405020304" pitchFamily="18" charset="0"/>
              <a:ea typeface="+mn-ea"/>
              <a:cs typeface="Times New Roman" panose="02020603050405020304" pitchFamily="18" charset="0"/>
            </a:rPr>
          </a:br>
          <a:endParaRPr lang="en-US" sz="1400">
            <a:solidFill>
              <a:sysClr val="windowText" lastClr="000000"/>
            </a:solidFill>
            <a:latin typeface="Times New Roman" panose="02020603050405020304" pitchFamily="18" charset="0"/>
            <a:cs typeface="Times New Roman" panose="02020603050405020304" pitchFamily="18"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90D71C-C071-4A7E-8966-0B2713C9BE1D}">
  <sheetPr codeName="Sheet1">
    <tabColor theme="9" tint="-0.499984740745262"/>
  </sheetPr>
  <dimension ref="A1:F32"/>
  <sheetViews>
    <sheetView tabSelected="1" workbookViewId="0">
      <selection activeCell="J14" sqref="J14"/>
    </sheetView>
  </sheetViews>
  <sheetFormatPr defaultRowHeight="15" x14ac:dyDescent="0.25"/>
  <cols>
    <col min="1" max="1" width="20.28515625" bestFit="1" customWidth="1"/>
    <col min="2" max="2" width="76.42578125" bestFit="1" customWidth="1"/>
    <col min="4" max="4" width="19.28515625" customWidth="1"/>
  </cols>
  <sheetData>
    <row r="1" spans="1:6" ht="4.5" customHeight="1" thickBot="1" x14ac:dyDescent="0.3"/>
    <row r="2" spans="1:6" ht="32.25" thickBot="1" x14ac:dyDescent="0.5">
      <c r="A2" s="1" t="s">
        <v>0</v>
      </c>
      <c r="B2" s="2"/>
      <c r="C2" s="2"/>
      <c r="D2" s="3"/>
      <c r="E2" s="4" t="s">
        <v>1</v>
      </c>
      <c r="F2" s="5"/>
    </row>
    <row r="3" spans="1:6" ht="11.25" customHeight="1" x14ac:dyDescent="0.25">
      <c r="A3" s="6" t="s">
        <v>2</v>
      </c>
      <c r="B3" s="7"/>
      <c r="C3" s="7"/>
      <c r="D3" s="8"/>
      <c r="E3" s="9"/>
      <c r="F3" s="9"/>
    </row>
    <row r="4" spans="1:6" ht="11.25" customHeight="1" x14ac:dyDescent="0.3">
      <c r="A4" s="10"/>
      <c r="B4" s="11"/>
      <c r="C4" s="11"/>
      <c r="D4" s="12"/>
      <c r="E4" s="13"/>
      <c r="F4" s="13"/>
    </row>
    <row r="5" spans="1:6" ht="11.25" customHeight="1" x14ac:dyDescent="0.3">
      <c r="A5" s="10"/>
      <c r="B5" s="11"/>
      <c r="C5" s="11"/>
      <c r="D5" s="12"/>
      <c r="E5" s="13"/>
      <c r="F5" s="13"/>
    </row>
    <row r="6" spans="1:6" ht="11.25" customHeight="1" x14ac:dyDescent="0.3">
      <c r="A6" s="10"/>
      <c r="B6" s="11"/>
      <c r="C6" s="11"/>
      <c r="D6" s="12"/>
      <c r="E6" s="13"/>
      <c r="F6" s="13"/>
    </row>
    <row r="7" spans="1:6" ht="11.25" customHeight="1" x14ac:dyDescent="0.3">
      <c r="A7" s="10"/>
      <c r="B7" s="11"/>
      <c r="C7" s="11"/>
      <c r="D7" s="12"/>
      <c r="E7" s="13"/>
      <c r="F7" s="13"/>
    </row>
    <row r="8" spans="1:6" ht="11.25" customHeight="1" x14ac:dyDescent="0.3">
      <c r="A8" s="10"/>
      <c r="B8" s="11"/>
      <c r="C8" s="11"/>
      <c r="D8" s="12"/>
      <c r="E8" s="13"/>
      <c r="F8" s="13"/>
    </row>
    <row r="9" spans="1:6" ht="11.25" customHeight="1" x14ac:dyDescent="0.3">
      <c r="A9" s="10"/>
      <c r="B9" s="11"/>
      <c r="C9" s="11"/>
      <c r="D9" s="12"/>
      <c r="E9" s="13"/>
      <c r="F9" s="13"/>
    </row>
    <row r="10" spans="1:6" ht="11.25" customHeight="1" x14ac:dyDescent="0.3">
      <c r="A10" s="10"/>
      <c r="B10" s="11"/>
      <c r="C10" s="11"/>
      <c r="D10" s="12"/>
      <c r="E10" s="13"/>
      <c r="F10" s="13"/>
    </row>
    <row r="11" spans="1:6" ht="11.25" customHeight="1" x14ac:dyDescent="0.3">
      <c r="A11" s="10"/>
      <c r="B11" s="11"/>
      <c r="C11" s="11"/>
      <c r="D11" s="12"/>
      <c r="E11" s="13"/>
      <c r="F11" s="13"/>
    </row>
    <row r="12" spans="1:6" ht="11.25" customHeight="1" thickBot="1" x14ac:dyDescent="0.35">
      <c r="A12" s="14"/>
      <c r="B12" s="15"/>
      <c r="C12" s="15"/>
      <c r="D12" s="16"/>
      <c r="E12" s="13"/>
      <c r="F12" s="13"/>
    </row>
    <row r="13" spans="1:6" ht="6" customHeight="1" x14ac:dyDescent="0.25"/>
    <row r="14" spans="1:6" ht="17.25" x14ac:dyDescent="0.3">
      <c r="A14" s="17" t="s">
        <v>3</v>
      </c>
      <c r="B14" s="272" t="s">
        <v>4</v>
      </c>
    </row>
    <row r="15" spans="1:6" ht="17.25" x14ac:dyDescent="0.3">
      <c r="A15" s="18" t="s">
        <v>5</v>
      </c>
      <c r="B15" s="272" t="s">
        <v>6</v>
      </c>
    </row>
    <row r="16" spans="1:6" ht="17.25" x14ac:dyDescent="0.3">
      <c r="A16" s="18" t="s">
        <v>7</v>
      </c>
      <c r="B16" s="272" t="s">
        <v>8</v>
      </c>
    </row>
    <row r="17" spans="1:2" ht="17.25" x14ac:dyDescent="0.3">
      <c r="A17" s="18" t="s">
        <v>9</v>
      </c>
      <c r="B17" s="272" t="s">
        <v>10</v>
      </c>
    </row>
    <row r="18" spans="1:2" ht="17.25" x14ac:dyDescent="0.3">
      <c r="A18" s="18" t="s">
        <v>11</v>
      </c>
      <c r="B18" s="272" t="s">
        <v>12</v>
      </c>
    </row>
    <row r="19" spans="1:2" ht="17.25" x14ac:dyDescent="0.3">
      <c r="A19" s="18" t="s">
        <v>13</v>
      </c>
      <c r="B19" s="272" t="s">
        <v>14</v>
      </c>
    </row>
    <row r="20" spans="1:2" ht="17.25" x14ac:dyDescent="0.3">
      <c r="A20" s="18" t="s">
        <v>15</v>
      </c>
      <c r="B20" s="272" t="s">
        <v>16</v>
      </c>
    </row>
    <row r="21" spans="1:2" ht="17.25" x14ac:dyDescent="0.3">
      <c r="A21" s="18" t="s">
        <v>17</v>
      </c>
      <c r="B21" s="272" t="s">
        <v>18</v>
      </c>
    </row>
    <row r="22" spans="1:2" ht="17.25" x14ac:dyDescent="0.3">
      <c r="A22" s="18" t="s">
        <v>19</v>
      </c>
      <c r="B22" s="272" t="s">
        <v>20</v>
      </c>
    </row>
    <row r="23" spans="1:2" ht="17.25" x14ac:dyDescent="0.3">
      <c r="A23" s="18" t="s">
        <v>21</v>
      </c>
      <c r="B23" s="272" t="s">
        <v>22</v>
      </c>
    </row>
    <row r="24" spans="1:2" ht="17.25" x14ac:dyDescent="0.3">
      <c r="A24" s="18" t="s">
        <v>23</v>
      </c>
      <c r="B24" s="272" t="s">
        <v>24</v>
      </c>
    </row>
    <row r="25" spans="1:2" ht="17.25" x14ac:dyDescent="0.3">
      <c r="A25" s="18" t="s">
        <v>25</v>
      </c>
      <c r="B25" s="272" t="s">
        <v>26</v>
      </c>
    </row>
    <row r="26" spans="1:2" ht="17.25" x14ac:dyDescent="0.3">
      <c r="A26" s="18" t="s">
        <v>27</v>
      </c>
      <c r="B26" s="272" t="s">
        <v>28</v>
      </c>
    </row>
    <row r="27" spans="1:2" ht="17.25" x14ac:dyDescent="0.3">
      <c r="A27" s="18" t="s">
        <v>29</v>
      </c>
      <c r="B27" s="272" t="s">
        <v>30</v>
      </c>
    </row>
    <row r="28" spans="1:2" ht="17.25" x14ac:dyDescent="0.3">
      <c r="A28" s="18" t="s">
        <v>31</v>
      </c>
      <c r="B28" s="272" t="s">
        <v>32</v>
      </c>
    </row>
    <row r="29" spans="1:2" ht="17.25" x14ac:dyDescent="0.3">
      <c r="A29" s="18" t="s">
        <v>33</v>
      </c>
      <c r="B29" s="272" t="s">
        <v>34</v>
      </c>
    </row>
    <row r="30" spans="1:2" ht="17.25" x14ac:dyDescent="0.3">
      <c r="A30" s="18" t="s">
        <v>35</v>
      </c>
      <c r="B30" s="272" t="s">
        <v>36</v>
      </c>
    </row>
    <row r="31" spans="1:2" ht="17.25" x14ac:dyDescent="0.3">
      <c r="A31" s="18" t="s">
        <v>37</v>
      </c>
      <c r="B31" s="272" t="s">
        <v>38</v>
      </c>
    </row>
    <row r="32" spans="1:2" ht="17.25" x14ac:dyDescent="0.3">
      <c r="A32" s="18" t="s">
        <v>39</v>
      </c>
      <c r="B32" s="272" t="s">
        <v>40</v>
      </c>
    </row>
  </sheetData>
  <sheetProtection algorithmName="SHA-512" hashValue="hTrFaah0VlGYZmgPtQOwetmI+0HhCSci2caC4AyNbzlclNKmT14wWFjMThgSTYGcjLFQTry6U/wuhdEBaDU2Jg==" saltValue="iQ7jM9SwrmQN8c3YL73krA==" spinCount="100000" sheet="1" objects="1" scenarios="1"/>
  <mergeCells count="3">
    <mergeCell ref="A2:D2"/>
    <mergeCell ref="E2:F2"/>
    <mergeCell ref="A3:D12"/>
  </mergeCells>
  <hyperlinks>
    <hyperlink ref="B14" location="'Indicator 1'!A1" display="Graduation" xr:uid="{54D3FB5B-5129-43D4-8C55-1BF03F46CE7B}"/>
    <hyperlink ref="B15" location="'Indicator 2'!A1" display="Dropout" xr:uid="{C5E2A3D5-8AF2-498B-B663-C20ED8A32D69}"/>
    <hyperlink ref="B16" location="'Indicator 3A'!A1" display="Assessment Participation" xr:uid="{2A5BAC8D-5E9C-4E87-944F-7E1DCE024D54}"/>
    <hyperlink ref="B17" location="'Indicator 3B'!A1" display="Assessment Proficiency (Grade-Level Standards)" xr:uid="{2A738EFC-2B56-473B-87E4-79FC76368CCD}"/>
    <hyperlink ref="B18" location="'Indicator 3C'!A1" display="Assessment Proficiency (Alternate Standards)" xr:uid="{D48EC64D-7137-4EEC-9EFC-B5A5AF5A609D}"/>
    <hyperlink ref="B19" location="'Indicator 3D'!A1" display="Assessment Proficiency Gap" xr:uid="{B1AAC327-E5E6-442E-BAA7-BEA8924E5810}"/>
    <hyperlink ref="B20" location="'Indicator 4A.4B'!A1" display="Suspension/Expulsion " xr:uid="{407FE65B-4DB0-42E8-AC54-DCF742588A0E}"/>
    <hyperlink ref="B21" location="'Indicator 4A.4B'!A1" display="Suspension/Expulsion by Race/Ethnicity" xr:uid="{0A782D2E-135D-4865-8CC1-3607261461F1}"/>
    <hyperlink ref="B22" location="'Indicator 5A.5B.5C'!A1" display="Education Environments (children 5 (Kindergarten) - 21)" xr:uid="{265A553F-3C97-4419-A672-A2BF574F4278}"/>
    <hyperlink ref="B23" location="'Indicator 6A.6B.6C'!A1" display="Preschool Environments" xr:uid="{58F39CD1-859E-4D1C-8CF3-996F8570AC57}"/>
    <hyperlink ref="B24" location="'Indicator 7A.7B.7C'!A1" display="Preschool Outcomes" xr:uid="{073EC975-09E1-4F63-9DD8-E09EE5422C7B}"/>
    <hyperlink ref="B25" location="'Indicator 8'!A1" display="Parent Involvement" xr:uid="{6284ED2A-6620-4914-9BE0-73948BA004F1}"/>
    <hyperlink ref="B26" location="'Indicator 9.10'!A1" display="Disproportionate Representation" xr:uid="{9E202F68-B154-404A-9D1E-C55F4A2DAF65}"/>
    <hyperlink ref="B27" location="'Indicator 9.10'!A1" display="Disproportionate Representation in Specific Disability Categories " xr:uid="{C77EE14B-543C-4916-838F-E1F366E3A9A7}"/>
    <hyperlink ref="B28" location="'Indicator 11'!A1" display="Child Find (Timely Initial Evaluation)" xr:uid="{2F0C7FEF-92B5-4952-9190-3D4AC77B532D}"/>
    <hyperlink ref="B29" location="'Indicator 12'!A1" display="Early Childhood Transition" xr:uid="{2CA9292D-6946-4ED8-90E5-219F47B7C23C}"/>
    <hyperlink ref="B30" location="'Indicator 13'!A1" display="Secondary Transition" xr:uid="{7DC3339E-B647-4049-AB67-20403113D544}"/>
    <hyperlink ref="B31" location="'Indicator 14r.14C'!A1" display="Post-School Outcomes" xr:uid="{8A6D326C-78AB-4F3F-A3AE-8462837B3374}"/>
    <hyperlink ref="B32" location="'Indicator 15.16'!A1" display="Resolution Sessions &amp; Mediation" xr:uid="{81839B0B-451E-45CF-96E8-A9298D3D6658}"/>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E11C6A-E2CE-4651-980E-D9A909A57437}">
  <sheetPr codeName="Sheet10">
    <tabColor rgb="FF007AAE"/>
  </sheetPr>
  <dimension ref="A3:K79"/>
  <sheetViews>
    <sheetView topLeftCell="A42" workbookViewId="0">
      <selection activeCell="J13" sqref="J13"/>
    </sheetView>
  </sheetViews>
  <sheetFormatPr defaultRowHeight="15" x14ac:dyDescent="0.25"/>
  <cols>
    <col min="1" max="1" width="13.7109375" customWidth="1"/>
    <col min="2" max="2" width="31.140625" style="34" customWidth="1"/>
    <col min="3" max="3" width="15.7109375" style="34" customWidth="1"/>
    <col min="4" max="4" width="22.85546875" style="34" customWidth="1"/>
    <col min="5" max="5" width="15.7109375" style="34" customWidth="1"/>
    <col min="6" max="6" width="27.85546875" style="34" customWidth="1"/>
    <col min="7" max="7" width="15.7109375" style="34" customWidth="1"/>
  </cols>
  <sheetData>
    <row r="3" spans="9:11" ht="15.75" x14ac:dyDescent="0.25">
      <c r="I3" s="273" t="s">
        <v>41</v>
      </c>
      <c r="J3" s="46"/>
      <c r="K3" s="46"/>
    </row>
    <row r="19" spans="1:7" ht="96.75" customHeight="1" x14ac:dyDescent="0.25">
      <c r="A19" s="135" t="s">
        <v>105</v>
      </c>
      <c r="B19" s="236" t="s">
        <v>212</v>
      </c>
      <c r="C19" s="235" t="s">
        <v>314</v>
      </c>
      <c r="D19" s="237" t="s">
        <v>213</v>
      </c>
      <c r="E19" s="235" t="s">
        <v>314</v>
      </c>
      <c r="F19" s="238" t="s">
        <v>214</v>
      </c>
      <c r="G19" s="235" t="s">
        <v>314</v>
      </c>
    </row>
    <row r="20" spans="1:7" ht="15.75" x14ac:dyDescent="0.25">
      <c r="A20" s="136" t="s">
        <v>43</v>
      </c>
      <c r="B20" s="128">
        <v>0.38775510204081631</v>
      </c>
      <c r="C20" s="59">
        <f>IF(B20&gt;=49.75%, 1, 0)</f>
        <v>0</v>
      </c>
      <c r="D20" s="128">
        <v>0</v>
      </c>
      <c r="E20" s="59">
        <f>IF(D20&lt;=9.5%, 1, 0)</f>
        <v>1</v>
      </c>
      <c r="F20" s="137">
        <v>4.0816326530612242E-2</v>
      </c>
      <c r="G20" s="138">
        <f>IF(F20&lt;=2.25%, 1, 0)</f>
        <v>0</v>
      </c>
    </row>
    <row r="21" spans="1:7" ht="15.75" x14ac:dyDescent="0.25">
      <c r="A21" s="136" t="s">
        <v>44</v>
      </c>
      <c r="B21" s="128">
        <v>0.62461538461538457</v>
      </c>
      <c r="C21" s="59">
        <f t="shared" ref="C21:C77" si="0">IF(B21&gt;=49.75%, 1, 0)</f>
        <v>1</v>
      </c>
      <c r="D21" s="128">
        <v>4.9230769230769231E-2</v>
      </c>
      <c r="E21" s="59">
        <f t="shared" ref="E21:E76" si="1">IF(D21&lt;=9.5%, 1, 0)</f>
        <v>1</v>
      </c>
      <c r="F21" s="137">
        <v>0</v>
      </c>
      <c r="G21" s="138">
        <f t="shared" ref="G21:G77" si="2">IF(F21&lt;=2.25%, 1, 0)</f>
        <v>1</v>
      </c>
    </row>
    <row r="22" spans="1:7" ht="15.75" x14ac:dyDescent="0.25">
      <c r="A22" s="136" t="s">
        <v>45</v>
      </c>
      <c r="B22" s="128">
        <v>0.84210526315789469</v>
      </c>
      <c r="C22" s="59">
        <f t="shared" si="0"/>
        <v>1</v>
      </c>
      <c r="D22" s="128">
        <v>0</v>
      </c>
      <c r="E22" s="59">
        <f t="shared" si="1"/>
        <v>1</v>
      </c>
      <c r="F22" s="137">
        <v>0</v>
      </c>
      <c r="G22" s="138">
        <f t="shared" si="2"/>
        <v>1</v>
      </c>
    </row>
    <row r="23" spans="1:7" ht="15.75" x14ac:dyDescent="0.25">
      <c r="A23" s="136" t="s">
        <v>46</v>
      </c>
      <c r="B23" s="128">
        <v>0.48</v>
      </c>
      <c r="C23" s="59">
        <f t="shared" si="0"/>
        <v>0</v>
      </c>
      <c r="D23" s="128">
        <v>0</v>
      </c>
      <c r="E23" s="59">
        <f t="shared" si="1"/>
        <v>1</v>
      </c>
      <c r="F23" s="137">
        <v>0</v>
      </c>
      <c r="G23" s="138">
        <f t="shared" si="2"/>
        <v>1</v>
      </c>
    </row>
    <row r="24" spans="1:7" ht="15.75" x14ac:dyDescent="0.25">
      <c r="A24" s="136" t="s">
        <v>47</v>
      </c>
      <c r="B24" s="128">
        <v>0.28947368421052633</v>
      </c>
      <c r="C24" s="59">
        <f t="shared" si="0"/>
        <v>0</v>
      </c>
      <c r="D24" s="128">
        <v>0.42105263157894735</v>
      </c>
      <c r="E24" s="59">
        <f t="shared" si="1"/>
        <v>0</v>
      </c>
      <c r="F24" s="137">
        <v>0</v>
      </c>
      <c r="G24" s="138">
        <f t="shared" si="2"/>
        <v>1</v>
      </c>
    </row>
    <row r="25" spans="1:7" ht="15.75" x14ac:dyDescent="0.25">
      <c r="A25" s="136" t="s">
        <v>48</v>
      </c>
      <c r="B25" s="128">
        <v>0.21739130434782608</v>
      </c>
      <c r="C25" s="59">
        <f t="shared" si="0"/>
        <v>0</v>
      </c>
      <c r="D25" s="128">
        <v>0.18260869565217391</v>
      </c>
      <c r="E25" s="59">
        <f t="shared" si="1"/>
        <v>0</v>
      </c>
      <c r="F25" s="137">
        <v>4.3478260869565218E-3</v>
      </c>
      <c r="G25" s="138">
        <f t="shared" si="2"/>
        <v>1</v>
      </c>
    </row>
    <row r="26" spans="1:7" ht="15.75" x14ac:dyDescent="0.25">
      <c r="A26" s="136" t="s">
        <v>49</v>
      </c>
      <c r="B26" s="128">
        <v>0.88235294117647056</v>
      </c>
      <c r="C26" s="59">
        <f t="shared" si="0"/>
        <v>1</v>
      </c>
      <c r="D26" s="128">
        <v>0</v>
      </c>
      <c r="E26" s="59">
        <f t="shared" si="1"/>
        <v>1</v>
      </c>
      <c r="F26" s="137">
        <v>5.8823529411764705E-2</v>
      </c>
      <c r="G26" s="138">
        <f t="shared" si="2"/>
        <v>0</v>
      </c>
    </row>
    <row r="27" spans="1:7" ht="15.75" x14ac:dyDescent="0.25">
      <c r="A27" s="136" t="s">
        <v>51</v>
      </c>
      <c r="B27" s="128">
        <v>0.5</v>
      </c>
      <c r="C27" s="59">
        <f t="shared" si="0"/>
        <v>1</v>
      </c>
      <c r="D27" s="128">
        <v>4.5454545454545456E-2</v>
      </c>
      <c r="E27" s="59">
        <f t="shared" si="1"/>
        <v>1</v>
      </c>
      <c r="F27" s="137">
        <v>0</v>
      </c>
      <c r="G27" s="138">
        <f t="shared" si="2"/>
        <v>1</v>
      </c>
    </row>
    <row r="28" spans="1:7" ht="15.75" x14ac:dyDescent="0.25">
      <c r="A28" s="136" t="s">
        <v>52</v>
      </c>
      <c r="B28" s="128">
        <v>0.81818181818181823</v>
      </c>
      <c r="C28" s="59">
        <f t="shared" si="0"/>
        <v>1</v>
      </c>
      <c r="D28" s="128">
        <v>0</v>
      </c>
      <c r="E28" s="59">
        <f t="shared" si="1"/>
        <v>1</v>
      </c>
      <c r="F28" s="137">
        <v>0</v>
      </c>
      <c r="G28" s="138">
        <f t="shared" si="2"/>
        <v>1</v>
      </c>
    </row>
    <row r="29" spans="1:7" ht="15.75" x14ac:dyDescent="0.25">
      <c r="A29" s="136" t="s">
        <v>53</v>
      </c>
      <c r="B29" s="128">
        <v>0.70238095238095233</v>
      </c>
      <c r="C29" s="59">
        <f t="shared" si="0"/>
        <v>1</v>
      </c>
      <c r="D29" s="128">
        <v>0</v>
      </c>
      <c r="E29" s="59">
        <f t="shared" si="1"/>
        <v>1</v>
      </c>
      <c r="F29" s="137">
        <v>1.1904761904761904E-2</v>
      </c>
      <c r="G29" s="138">
        <f t="shared" si="2"/>
        <v>1</v>
      </c>
    </row>
    <row r="30" spans="1:7" ht="15.75" x14ac:dyDescent="0.25">
      <c r="A30" s="136" t="s">
        <v>54</v>
      </c>
      <c r="B30" s="128" t="s">
        <v>50</v>
      </c>
      <c r="C30" s="59">
        <v>0</v>
      </c>
      <c r="D30" s="128" t="s">
        <v>50</v>
      </c>
      <c r="E30" s="59">
        <v>1</v>
      </c>
      <c r="F30" s="128" t="s">
        <v>50</v>
      </c>
      <c r="G30" s="138">
        <f t="shared" si="2"/>
        <v>0</v>
      </c>
    </row>
    <row r="31" spans="1:7" ht="15.75" x14ac:dyDescent="0.25">
      <c r="A31" s="136" t="s">
        <v>55</v>
      </c>
      <c r="B31" s="128">
        <v>0.68</v>
      </c>
      <c r="C31" s="59">
        <f t="shared" si="0"/>
        <v>1</v>
      </c>
      <c r="D31" s="128">
        <v>0</v>
      </c>
      <c r="E31" s="59">
        <f t="shared" si="1"/>
        <v>1</v>
      </c>
      <c r="F31" s="137">
        <v>0</v>
      </c>
      <c r="G31" s="138">
        <f t="shared" si="2"/>
        <v>1</v>
      </c>
    </row>
    <row r="32" spans="1:7" ht="15.75" x14ac:dyDescent="0.25">
      <c r="A32" s="136" t="s">
        <v>56</v>
      </c>
      <c r="B32" s="128">
        <v>0.74358974358974361</v>
      </c>
      <c r="C32" s="59">
        <f t="shared" si="0"/>
        <v>1</v>
      </c>
      <c r="D32" s="128">
        <v>0</v>
      </c>
      <c r="E32" s="59">
        <f t="shared" si="1"/>
        <v>1</v>
      </c>
      <c r="F32" s="137">
        <v>0</v>
      </c>
      <c r="G32" s="138">
        <f t="shared" si="2"/>
        <v>1</v>
      </c>
    </row>
    <row r="33" spans="1:7" ht="15.75" x14ac:dyDescent="0.25">
      <c r="A33" s="136" t="s">
        <v>57</v>
      </c>
      <c r="B33" s="128">
        <v>0.37142857142857144</v>
      </c>
      <c r="C33" s="59">
        <f t="shared" si="0"/>
        <v>0</v>
      </c>
      <c r="D33" s="128">
        <v>0</v>
      </c>
      <c r="E33" s="59">
        <f t="shared" si="1"/>
        <v>1</v>
      </c>
      <c r="F33" s="137">
        <v>0</v>
      </c>
      <c r="G33" s="138">
        <f t="shared" si="2"/>
        <v>1</v>
      </c>
    </row>
    <row r="34" spans="1:7" ht="15.75" x14ac:dyDescent="0.25">
      <c r="A34" s="136" t="s">
        <v>58</v>
      </c>
      <c r="B34" s="128">
        <v>0.88235294117647056</v>
      </c>
      <c r="C34" s="59">
        <f t="shared" si="0"/>
        <v>1</v>
      </c>
      <c r="D34" s="128">
        <v>0.11764705882352941</v>
      </c>
      <c r="E34" s="59">
        <f t="shared" si="1"/>
        <v>0</v>
      </c>
      <c r="F34" s="137">
        <v>0</v>
      </c>
      <c r="G34" s="138">
        <f t="shared" si="2"/>
        <v>1</v>
      </c>
    </row>
    <row r="35" spans="1:7" ht="15.75" x14ac:dyDescent="0.25">
      <c r="A35" s="136" t="s">
        <v>59</v>
      </c>
      <c r="B35" s="128">
        <v>0.75</v>
      </c>
      <c r="C35" s="59">
        <f t="shared" si="0"/>
        <v>1</v>
      </c>
      <c r="D35" s="128">
        <v>0</v>
      </c>
      <c r="E35" s="59">
        <f t="shared" si="1"/>
        <v>1</v>
      </c>
      <c r="F35" s="137">
        <v>0</v>
      </c>
      <c r="G35" s="138">
        <f t="shared" si="2"/>
        <v>1</v>
      </c>
    </row>
    <row r="36" spans="1:7" ht="15.75" x14ac:dyDescent="0.25">
      <c r="A36" s="136" t="s">
        <v>60</v>
      </c>
      <c r="B36" s="128">
        <v>0.43624161073825501</v>
      </c>
      <c r="C36" s="59">
        <f t="shared" si="0"/>
        <v>0</v>
      </c>
      <c r="D36" s="128">
        <v>0.15436241610738255</v>
      </c>
      <c r="E36" s="59">
        <f t="shared" si="1"/>
        <v>0</v>
      </c>
      <c r="F36" s="137">
        <v>1.3422818791946308E-2</v>
      </c>
      <c r="G36" s="138">
        <f t="shared" si="2"/>
        <v>1</v>
      </c>
    </row>
    <row r="37" spans="1:7" ht="15.75" x14ac:dyDescent="0.25">
      <c r="A37" s="139" t="s">
        <v>127</v>
      </c>
      <c r="B37" s="130" t="s">
        <v>62</v>
      </c>
      <c r="C37" s="131" t="s">
        <v>62</v>
      </c>
      <c r="D37" s="131" t="s">
        <v>62</v>
      </c>
      <c r="E37" s="131" t="s">
        <v>62</v>
      </c>
      <c r="F37" s="131" t="s">
        <v>62</v>
      </c>
      <c r="G37" s="131" t="s">
        <v>62</v>
      </c>
    </row>
    <row r="38" spans="1:7" ht="15.75" x14ac:dyDescent="0.25">
      <c r="A38" s="136" t="s">
        <v>63</v>
      </c>
      <c r="B38" s="128">
        <v>0.50819672131147542</v>
      </c>
      <c r="C38" s="59">
        <f t="shared" si="0"/>
        <v>1</v>
      </c>
      <c r="D38" s="128">
        <v>3.2786885245901641E-2</v>
      </c>
      <c r="E38" s="59">
        <f t="shared" si="1"/>
        <v>1</v>
      </c>
      <c r="F38" s="137">
        <v>1.6393442622950821E-2</v>
      </c>
      <c r="G38" s="138">
        <f t="shared" si="2"/>
        <v>1</v>
      </c>
    </row>
    <row r="39" spans="1:7" ht="15.75" x14ac:dyDescent="0.25">
      <c r="A39" s="136" t="s">
        <v>64</v>
      </c>
      <c r="B39" s="128">
        <v>0.35820895522388058</v>
      </c>
      <c r="C39" s="59">
        <f t="shared" si="0"/>
        <v>0</v>
      </c>
      <c r="D39" s="128">
        <v>8.9552238805970144E-2</v>
      </c>
      <c r="E39" s="59">
        <f t="shared" si="1"/>
        <v>1</v>
      </c>
      <c r="F39" s="137">
        <v>0</v>
      </c>
      <c r="G39" s="138">
        <f t="shared" si="2"/>
        <v>1</v>
      </c>
    </row>
    <row r="40" spans="1:7" ht="15.75" x14ac:dyDescent="0.25">
      <c r="A40" s="136" t="s">
        <v>65</v>
      </c>
      <c r="B40" s="128">
        <v>0.62809917355371903</v>
      </c>
      <c r="C40" s="59">
        <f t="shared" si="0"/>
        <v>1</v>
      </c>
      <c r="D40" s="128">
        <v>0</v>
      </c>
      <c r="E40" s="59">
        <f t="shared" si="1"/>
        <v>1</v>
      </c>
      <c r="F40" s="137">
        <v>8.2644628099173556E-3</v>
      </c>
      <c r="G40" s="138">
        <f t="shared" si="2"/>
        <v>1</v>
      </c>
    </row>
    <row r="41" spans="1:7" ht="15.75" x14ac:dyDescent="0.25">
      <c r="A41" s="136" t="s">
        <v>66</v>
      </c>
      <c r="B41" s="128">
        <v>0.36363636363636365</v>
      </c>
      <c r="C41" s="59">
        <f t="shared" si="0"/>
        <v>0</v>
      </c>
      <c r="D41" s="128">
        <v>0</v>
      </c>
      <c r="E41" s="59">
        <f t="shared" si="1"/>
        <v>1</v>
      </c>
      <c r="F41" s="137">
        <v>4.5454545454545456E-2</v>
      </c>
      <c r="G41" s="138">
        <f t="shared" si="2"/>
        <v>0</v>
      </c>
    </row>
    <row r="42" spans="1:7" ht="15.75" x14ac:dyDescent="0.25">
      <c r="A42" s="136" t="s">
        <v>67</v>
      </c>
      <c r="B42" s="128">
        <v>0.40909090909090912</v>
      </c>
      <c r="C42" s="59">
        <f t="shared" si="0"/>
        <v>0</v>
      </c>
      <c r="D42" s="128">
        <v>0</v>
      </c>
      <c r="E42" s="59">
        <f t="shared" si="1"/>
        <v>1</v>
      </c>
      <c r="F42" s="137">
        <v>0</v>
      </c>
      <c r="G42" s="138">
        <f t="shared" si="2"/>
        <v>1</v>
      </c>
    </row>
    <row r="43" spans="1:7" ht="15.75" x14ac:dyDescent="0.25">
      <c r="A43" s="136" t="s">
        <v>68</v>
      </c>
      <c r="B43" s="128">
        <v>0.5636363636363636</v>
      </c>
      <c r="C43" s="59">
        <f t="shared" si="0"/>
        <v>1</v>
      </c>
      <c r="D43" s="128">
        <v>0</v>
      </c>
      <c r="E43" s="59">
        <f t="shared" si="1"/>
        <v>1</v>
      </c>
      <c r="F43" s="137">
        <v>0</v>
      </c>
      <c r="G43" s="138">
        <f t="shared" si="2"/>
        <v>1</v>
      </c>
    </row>
    <row r="44" spans="1:7" ht="15.75" x14ac:dyDescent="0.25">
      <c r="A44" s="136" t="s">
        <v>69</v>
      </c>
      <c r="B44" s="128">
        <v>0.72499999999999998</v>
      </c>
      <c r="C44" s="59">
        <f t="shared" si="0"/>
        <v>1</v>
      </c>
      <c r="D44" s="128">
        <v>0</v>
      </c>
      <c r="E44" s="59">
        <f t="shared" si="1"/>
        <v>1</v>
      </c>
      <c r="F44" s="137">
        <v>2.5000000000000001E-2</v>
      </c>
      <c r="G44" s="138">
        <f t="shared" si="2"/>
        <v>0</v>
      </c>
    </row>
    <row r="45" spans="1:7" ht="15.75" x14ac:dyDescent="0.25">
      <c r="A45" s="136" t="s">
        <v>70</v>
      </c>
      <c r="B45" s="128">
        <v>0.2</v>
      </c>
      <c r="C45" s="59">
        <f t="shared" si="0"/>
        <v>0</v>
      </c>
      <c r="D45" s="128">
        <v>0.47499999999999998</v>
      </c>
      <c r="E45" s="59">
        <f t="shared" si="1"/>
        <v>0</v>
      </c>
      <c r="F45" s="137">
        <v>0</v>
      </c>
      <c r="G45" s="138">
        <f t="shared" si="2"/>
        <v>1</v>
      </c>
    </row>
    <row r="46" spans="1:7" ht="15.75" x14ac:dyDescent="0.25">
      <c r="A46" s="136" t="s">
        <v>71</v>
      </c>
      <c r="B46" s="128">
        <v>0.47727272727272729</v>
      </c>
      <c r="C46" s="59">
        <f t="shared" si="0"/>
        <v>0</v>
      </c>
      <c r="D46" s="128">
        <v>0</v>
      </c>
      <c r="E46" s="59">
        <f t="shared" si="1"/>
        <v>1</v>
      </c>
      <c r="F46" s="137">
        <v>0</v>
      </c>
      <c r="G46" s="138">
        <f t="shared" si="2"/>
        <v>1</v>
      </c>
    </row>
    <row r="47" spans="1:7" ht="15.75" x14ac:dyDescent="0.25">
      <c r="A47" s="136" t="s">
        <v>72</v>
      </c>
      <c r="B47" s="128">
        <v>0.38016528925619836</v>
      </c>
      <c r="C47" s="59">
        <f t="shared" si="0"/>
        <v>0</v>
      </c>
      <c r="D47" s="128">
        <v>0</v>
      </c>
      <c r="E47" s="59">
        <f t="shared" si="1"/>
        <v>1</v>
      </c>
      <c r="F47" s="137">
        <v>0</v>
      </c>
      <c r="G47" s="138">
        <f t="shared" si="2"/>
        <v>1</v>
      </c>
    </row>
    <row r="48" spans="1:7" ht="15.75" x14ac:dyDescent="0.25">
      <c r="A48" s="136" t="s">
        <v>73</v>
      </c>
      <c r="B48" s="128">
        <v>5.4545454545454543E-2</v>
      </c>
      <c r="C48" s="59">
        <f t="shared" si="0"/>
        <v>0</v>
      </c>
      <c r="D48" s="128">
        <v>0.27272727272727271</v>
      </c>
      <c r="E48" s="59">
        <f t="shared" si="1"/>
        <v>0</v>
      </c>
      <c r="F48" s="137">
        <v>1.8181818181818181E-2</v>
      </c>
      <c r="G48" s="138">
        <f t="shared" si="2"/>
        <v>1</v>
      </c>
    </row>
    <row r="49" spans="1:7" ht="18" customHeight="1" x14ac:dyDescent="0.25">
      <c r="A49" s="136" t="s">
        <v>74</v>
      </c>
      <c r="B49" s="128">
        <v>0.82352941176470584</v>
      </c>
      <c r="C49" s="59">
        <f t="shared" si="0"/>
        <v>1</v>
      </c>
      <c r="D49" s="128">
        <v>0</v>
      </c>
      <c r="E49" s="59">
        <f t="shared" si="1"/>
        <v>1</v>
      </c>
      <c r="F49" s="137">
        <v>0</v>
      </c>
      <c r="G49" s="138">
        <f t="shared" si="2"/>
        <v>1</v>
      </c>
    </row>
    <row r="50" spans="1:7" ht="15.75" x14ac:dyDescent="0.25">
      <c r="A50" s="136" t="s">
        <v>75</v>
      </c>
      <c r="B50" s="128">
        <v>0.66917293233082709</v>
      </c>
      <c r="C50" s="59">
        <f t="shared" si="0"/>
        <v>1</v>
      </c>
      <c r="D50" s="128">
        <v>0</v>
      </c>
      <c r="E50" s="59">
        <f t="shared" si="1"/>
        <v>1</v>
      </c>
      <c r="F50" s="137">
        <v>2.2556390977443608E-2</v>
      </c>
      <c r="G50" s="138">
        <f t="shared" si="2"/>
        <v>0</v>
      </c>
    </row>
    <row r="51" spans="1:7" ht="15.75" x14ac:dyDescent="0.25">
      <c r="A51" s="136" t="s">
        <v>76</v>
      </c>
      <c r="B51" s="128">
        <v>0.88</v>
      </c>
      <c r="C51" s="59">
        <f t="shared" si="0"/>
        <v>1</v>
      </c>
      <c r="D51" s="128">
        <v>0</v>
      </c>
      <c r="E51" s="59">
        <f t="shared" si="1"/>
        <v>1</v>
      </c>
      <c r="F51" s="137">
        <v>0</v>
      </c>
      <c r="G51" s="138">
        <f t="shared" si="2"/>
        <v>1</v>
      </c>
    </row>
    <row r="52" spans="1:7" ht="15.75" x14ac:dyDescent="0.25">
      <c r="A52" s="136" t="s">
        <v>77</v>
      </c>
      <c r="B52" s="128">
        <v>0.35135135135135137</v>
      </c>
      <c r="C52" s="59">
        <f t="shared" si="0"/>
        <v>0</v>
      </c>
      <c r="D52" s="128">
        <v>0</v>
      </c>
      <c r="E52" s="59">
        <f t="shared" si="1"/>
        <v>1</v>
      </c>
      <c r="F52" s="137">
        <v>0</v>
      </c>
      <c r="G52" s="138">
        <f t="shared" si="2"/>
        <v>1</v>
      </c>
    </row>
    <row r="53" spans="1:7" ht="15.75" x14ac:dyDescent="0.25">
      <c r="A53" s="136" t="s">
        <v>78</v>
      </c>
      <c r="B53" s="128" t="s">
        <v>50</v>
      </c>
      <c r="C53" s="59">
        <f t="shared" si="0"/>
        <v>1</v>
      </c>
      <c r="D53" s="128" t="s">
        <v>50</v>
      </c>
      <c r="E53" s="59">
        <v>1</v>
      </c>
      <c r="F53" s="128" t="s">
        <v>50</v>
      </c>
      <c r="G53" s="138">
        <v>1</v>
      </c>
    </row>
    <row r="54" spans="1:7" ht="15.75" x14ac:dyDescent="0.25">
      <c r="A54" s="136" t="s">
        <v>79</v>
      </c>
      <c r="B54" s="128">
        <v>9.5238095238095233E-2</v>
      </c>
      <c r="C54" s="59">
        <f t="shared" si="0"/>
        <v>0</v>
      </c>
      <c r="D54" s="128">
        <v>0</v>
      </c>
      <c r="E54" s="59">
        <f t="shared" si="1"/>
        <v>1</v>
      </c>
      <c r="F54" s="137">
        <v>4.7619047619047616E-2</v>
      </c>
      <c r="G54" s="138">
        <f t="shared" si="2"/>
        <v>0</v>
      </c>
    </row>
    <row r="55" spans="1:7" ht="15.75" x14ac:dyDescent="0.25">
      <c r="A55" s="136" t="s">
        <v>80</v>
      </c>
      <c r="B55" s="128">
        <v>0.43023255813953487</v>
      </c>
      <c r="C55" s="59">
        <f t="shared" si="0"/>
        <v>0</v>
      </c>
      <c r="D55" s="128">
        <v>0.22093023255813954</v>
      </c>
      <c r="E55" s="59">
        <f t="shared" si="1"/>
        <v>0</v>
      </c>
      <c r="F55" s="137">
        <v>1.1627906976744186E-2</v>
      </c>
      <c r="G55" s="138">
        <f t="shared" si="2"/>
        <v>1</v>
      </c>
    </row>
    <row r="56" spans="1:7" ht="15.75" x14ac:dyDescent="0.25">
      <c r="A56" s="136" t="s">
        <v>81</v>
      </c>
      <c r="B56" s="128">
        <v>8.3333333333333329E-2</v>
      </c>
      <c r="C56" s="59">
        <f t="shared" si="0"/>
        <v>0</v>
      </c>
      <c r="D56" s="128">
        <v>0.33333333333333331</v>
      </c>
      <c r="E56" s="59">
        <f t="shared" si="1"/>
        <v>0</v>
      </c>
      <c r="F56" s="137">
        <v>8.3333333333333329E-2</v>
      </c>
      <c r="G56" s="138">
        <f t="shared" si="2"/>
        <v>0</v>
      </c>
    </row>
    <row r="57" spans="1:7" ht="15.75" x14ac:dyDescent="0.25">
      <c r="A57" s="136" t="s">
        <v>82</v>
      </c>
      <c r="B57" s="128">
        <v>0.66666666666666663</v>
      </c>
      <c r="C57" s="59">
        <f t="shared" si="0"/>
        <v>1</v>
      </c>
      <c r="D57" s="128">
        <v>5.5555555555555552E-2</v>
      </c>
      <c r="E57" s="59">
        <f t="shared" si="1"/>
        <v>1</v>
      </c>
      <c r="F57" s="137">
        <v>0</v>
      </c>
      <c r="G57" s="138">
        <f t="shared" si="2"/>
        <v>1</v>
      </c>
    </row>
    <row r="58" spans="1:7" ht="15.75" x14ac:dyDescent="0.25">
      <c r="A58" s="136" t="s">
        <v>83</v>
      </c>
      <c r="B58" s="128" t="s">
        <v>50</v>
      </c>
      <c r="C58" s="59">
        <f t="shared" si="0"/>
        <v>1</v>
      </c>
      <c r="D58" s="128" t="s">
        <v>50</v>
      </c>
      <c r="E58" s="59">
        <v>1</v>
      </c>
      <c r="F58" s="128" t="s">
        <v>50</v>
      </c>
      <c r="G58" s="138">
        <v>1</v>
      </c>
    </row>
    <row r="59" spans="1:7" ht="15.75" x14ac:dyDescent="0.25">
      <c r="A59" s="136" t="s">
        <v>84</v>
      </c>
      <c r="B59" s="128">
        <v>0.43396226415094341</v>
      </c>
      <c r="C59" s="59">
        <f t="shared" si="0"/>
        <v>0</v>
      </c>
      <c r="D59" s="128">
        <v>0</v>
      </c>
      <c r="E59" s="59">
        <f t="shared" si="1"/>
        <v>1</v>
      </c>
      <c r="F59" s="137">
        <v>0</v>
      </c>
      <c r="G59" s="138">
        <f t="shared" si="2"/>
        <v>1</v>
      </c>
    </row>
    <row r="60" spans="1:7" ht="15.75" x14ac:dyDescent="0.25">
      <c r="A60" s="136" t="s">
        <v>85</v>
      </c>
      <c r="B60" s="128">
        <v>0.7589285714285714</v>
      </c>
      <c r="C60" s="59">
        <f t="shared" si="0"/>
        <v>1</v>
      </c>
      <c r="D60" s="128">
        <v>0</v>
      </c>
      <c r="E60" s="59">
        <f t="shared" si="1"/>
        <v>1</v>
      </c>
      <c r="F60" s="137">
        <v>1.7857142857142856E-2</v>
      </c>
      <c r="G60" s="138">
        <f t="shared" si="2"/>
        <v>1</v>
      </c>
    </row>
    <row r="61" spans="1:7" ht="15.75" x14ac:dyDescent="0.25">
      <c r="A61" s="136" t="s">
        <v>86</v>
      </c>
      <c r="B61" s="128">
        <v>0.85628742514970058</v>
      </c>
      <c r="C61" s="59">
        <f t="shared" si="0"/>
        <v>1</v>
      </c>
      <c r="D61" s="128">
        <v>0</v>
      </c>
      <c r="E61" s="59">
        <f t="shared" si="1"/>
        <v>1</v>
      </c>
      <c r="F61" s="137">
        <v>0</v>
      </c>
      <c r="G61" s="138">
        <f t="shared" si="2"/>
        <v>1</v>
      </c>
    </row>
    <row r="62" spans="1:7" ht="15.75" x14ac:dyDescent="0.25">
      <c r="A62" s="136" t="s">
        <v>87</v>
      </c>
      <c r="B62" s="128">
        <v>0.62962962962962965</v>
      </c>
      <c r="C62" s="59">
        <f t="shared" si="0"/>
        <v>1</v>
      </c>
      <c r="D62" s="128">
        <v>0</v>
      </c>
      <c r="E62" s="59">
        <f t="shared" si="1"/>
        <v>1</v>
      </c>
      <c r="F62" s="137">
        <v>0</v>
      </c>
      <c r="G62" s="138">
        <f t="shared" si="2"/>
        <v>1</v>
      </c>
    </row>
    <row r="63" spans="1:7" ht="15.75" x14ac:dyDescent="0.25">
      <c r="A63" s="136" t="s">
        <v>88</v>
      </c>
      <c r="B63" s="128">
        <v>1</v>
      </c>
      <c r="C63" s="59">
        <f t="shared" si="0"/>
        <v>1</v>
      </c>
      <c r="D63" s="128">
        <v>0</v>
      </c>
      <c r="E63" s="59">
        <f t="shared" si="1"/>
        <v>1</v>
      </c>
      <c r="F63" s="137">
        <v>0</v>
      </c>
      <c r="G63" s="138">
        <f t="shared" si="2"/>
        <v>1</v>
      </c>
    </row>
    <row r="64" spans="1:7" ht="15.75" x14ac:dyDescent="0.25">
      <c r="A64" s="136" t="s">
        <v>89</v>
      </c>
      <c r="B64" s="128">
        <v>0</v>
      </c>
      <c r="C64" s="59">
        <f t="shared" si="0"/>
        <v>0</v>
      </c>
      <c r="D64" s="128">
        <v>0</v>
      </c>
      <c r="E64" s="59">
        <f t="shared" si="1"/>
        <v>1</v>
      </c>
      <c r="F64" s="137">
        <v>0</v>
      </c>
      <c r="G64" s="138">
        <f t="shared" si="2"/>
        <v>1</v>
      </c>
    </row>
    <row r="65" spans="1:7" ht="15.75" x14ac:dyDescent="0.25">
      <c r="A65" s="136" t="s">
        <v>90</v>
      </c>
      <c r="B65" s="128">
        <v>0.61904761904761907</v>
      </c>
      <c r="C65" s="59">
        <f t="shared" si="0"/>
        <v>1</v>
      </c>
      <c r="D65" s="128">
        <v>4.7619047619047616E-2</v>
      </c>
      <c r="E65" s="59">
        <f t="shared" si="1"/>
        <v>1</v>
      </c>
      <c r="F65" s="137">
        <v>0</v>
      </c>
      <c r="G65" s="138">
        <f t="shared" si="2"/>
        <v>1</v>
      </c>
    </row>
    <row r="66" spans="1:7" ht="15.75" x14ac:dyDescent="0.25">
      <c r="A66" s="136" t="s">
        <v>91</v>
      </c>
      <c r="B66" s="128">
        <v>0.61538461538461542</v>
      </c>
      <c r="C66" s="59">
        <f t="shared" si="0"/>
        <v>1</v>
      </c>
      <c r="D66" s="128">
        <v>0</v>
      </c>
      <c r="E66" s="59">
        <f t="shared" si="1"/>
        <v>1</v>
      </c>
      <c r="F66" s="137">
        <v>0</v>
      </c>
      <c r="G66" s="138">
        <f t="shared" si="2"/>
        <v>1</v>
      </c>
    </row>
    <row r="67" spans="1:7" ht="15.75" x14ac:dyDescent="0.25">
      <c r="A67" s="136" t="s">
        <v>92</v>
      </c>
      <c r="B67" s="128">
        <v>0.90909090909090906</v>
      </c>
      <c r="C67" s="59">
        <f t="shared" si="0"/>
        <v>1</v>
      </c>
      <c r="D67" s="128">
        <v>0</v>
      </c>
      <c r="E67" s="59">
        <f t="shared" si="1"/>
        <v>1</v>
      </c>
      <c r="F67" s="137">
        <v>0</v>
      </c>
      <c r="G67" s="138">
        <f t="shared" si="2"/>
        <v>1</v>
      </c>
    </row>
    <row r="68" spans="1:7" ht="15.75" x14ac:dyDescent="0.25">
      <c r="A68" s="136" t="s">
        <v>93</v>
      </c>
      <c r="B68" s="128">
        <v>0.76470588235294112</v>
      </c>
      <c r="C68" s="59">
        <f t="shared" si="0"/>
        <v>1</v>
      </c>
      <c r="D68" s="128">
        <v>5.8823529411764705E-2</v>
      </c>
      <c r="E68" s="59">
        <f t="shared" si="1"/>
        <v>1</v>
      </c>
      <c r="F68" s="137">
        <v>5.8823529411764705E-2</v>
      </c>
      <c r="G68" s="138">
        <f t="shared" si="2"/>
        <v>0</v>
      </c>
    </row>
    <row r="69" spans="1:7" ht="15.75" x14ac:dyDescent="0.25">
      <c r="A69" s="136" t="s">
        <v>94</v>
      </c>
      <c r="B69" s="128">
        <v>0.44642857142857145</v>
      </c>
      <c r="C69" s="59">
        <f t="shared" si="0"/>
        <v>0</v>
      </c>
      <c r="D69" s="128">
        <v>0</v>
      </c>
      <c r="E69" s="59">
        <f t="shared" si="1"/>
        <v>1</v>
      </c>
      <c r="F69" s="137">
        <v>0</v>
      </c>
      <c r="G69" s="138">
        <f t="shared" si="2"/>
        <v>1</v>
      </c>
    </row>
    <row r="70" spans="1:7" ht="15.75" x14ac:dyDescent="0.25">
      <c r="A70" s="136" t="s">
        <v>95</v>
      </c>
      <c r="B70" s="128">
        <v>0.68376068376068377</v>
      </c>
      <c r="C70" s="59">
        <f t="shared" si="0"/>
        <v>1</v>
      </c>
      <c r="D70" s="128">
        <v>0</v>
      </c>
      <c r="E70" s="59">
        <f t="shared" si="1"/>
        <v>1</v>
      </c>
      <c r="F70" s="137">
        <v>8.5470085470085479E-3</v>
      </c>
      <c r="G70" s="138">
        <f t="shared" si="2"/>
        <v>1</v>
      </c>
    </row>
    <row r="71" spans="1:7" ht="15.75" x14ac:dyDescent="0.25">
      <c r="A71" s="136" t="s">
        <v>96</v>
      </c>
      <c r="B71" s="128" t="s">
        <v>50</v>
      </c>
      <c r="C71" s="59">
        <f t="shared" si="0"/>
        <v>1</v>
      </c>
      <c r="D71" s="128" t="s">
        <v>50</v>
      </c>
      <c r="E71" s="59">
        <v>1</v>
      </c>
      <c r="F71" s="128" t="s">
        <v>50</v>
      </c>
      <c r="G71" s="138">
        <v>1</v>
      </c>
    </row>
    <row r="72" spans="1:7" ht="15.75" x14ac:dyDescent="0.25">
      <c r="A72" s="136" t="s">
        <v>97</v>
      </c>
      <c r="B72" s="128">
        <v>0.58333333333333337</v>
      </c>
      <c r="C72" s="59">
        <f t="shared" si="0"/>
        <v>1</v>
      </c>
      <c r="D72" s="128">
        <v>0</v>
      </c>
      <c r="E72" s="59">
        <f t="shared" si="1"/>
        <v>1</v>
      </c>
      <c r="F72" s="137">
        <v>0</v>
      </c>
      <c r="G72" s="138">
        <f t="shared" si="2"/>
        <v>1</v>
      </c>
    </row>
    <row r="73" spans="1:7" ht="15.75" x14ac:dyDescent="0.25">
      <c r="A73" s="136" t="s">
        <v>98</v>
      </c>
      <c r="B73" s="128">
        <v>0.23076923076923078</v>
      </c>
      <c r="C73" s="59">
        <f t="shared" si="0"/>
        <v>0</v>
      </c>
      <c r="D73" s="128">
        <v>0.38461538461538464</v>
      </c>
      <c r="E73" s="59">
        <f t="shared" si="1"/>
        <v>0</v>
      </c>
      <c r="F73" s="137">
        <v>0</v>
      </c>
      <c r="G73" s="138">
        <f t="shared" si="2"/>
        <v>1</v>
      </c>
    </row>
    <row r="74" spans="1:7" ht="15.75" x14ac:dyDescent="0.25">
      <c r="A74" s="136" t="s">
        <v>99</v>
      </c>
      <c r="B74" s="128">
        <v>2.072538860103627E-2</v>
      </c>
      <c r="C74" s="59">
        <f t="shared" si="0"/>
        <v>0</v>
      </c>
      <c r="D74" s="128">
        <v>0.17616580310880828</v>
      </c>
      <c r="E74" s="59">
        <f t="shared" si="1"/>
        <v>0</v>
      </c>
      <c r="F74" s="137">
        <v>3.1088082901554404E-2</v>
      </c>
      <c r="G74" s="138">
        <f t="shared" si="2"/>
        <v>0</v>
      </c>
    </row>
    <row r="75" spans="1:7" ht="15.75" x14ac:dyDescent="0.25">
      <c r="A75" s="139" t="s">
        <v>100</v>
      </c>
      <c r="B75" s="130" t="s">
        <v>62</v>
      </c>
      <c r="C75" s="130" t="s">
        <v>62</v>
      </c>
      <c r="D75" s="130" t="s">
        <v>62</v>
      </c>
      <c r="E75" s="130" t="s">
        <v>62</v>
      </c>
      <c r="F75" s="130" t="s">
        <v>62</v>
      </c>
      <c r="G75" s="130" t="s">
        <v>62</v>
      </c>
    </row>
    <row r="76" spans="1:7" ht="15.75" x14ac:dyDescent="0.25">
      <c r="A76" s="136" t="s">
        <v>101</v>
      </c>
      <c r="B76" s="128">
        <v>0.70731707317073167</v>
      </c>
      <c r="C76" s="59">
        <f t="shared" si="0"/>
        <v>1</v>
      </c>
      <c r="D76" s="128">
        <v>8.130081300813009E-3</v>
      </c>
      <c r="E76" s="59">
        <f t="shared" si="1"/>
        <v>1</v>
      </c>
      <c r="F76" s="137">
        <v>0</v>
      </c>
      <c r="G76" s="138">
        <f t="shared" si="2"/>
        <v>1</v>
      </c>
    </row>
    <row r="77" spans="1:7" ht="15.75" x14ac:dyDescent="0.25">
      <c r="A77" s="75" t="s">
        <v>208</v>
      </c>
      <c r="B77" s="133">
        <v>0.53079346892008017</v>
      </c>
      <c r="C77" s="232">
        <f t="shared" si="0"/>
        <v>1</v>
      </c>
      <c r="D77" s="133">
        <v>6.3019192208536232E-2</v>
      </c>
      <c r="E77" s="134">
        <v>1</v>
      </c>
      <c r="F77" s="140">
        <v>8.8799770839301066E-3</v>
      </c>
      <c r="G77" s="134">
        <f t="shared" si="2"/>
        <v>1</v>
      </c>
    </row>
    <row r="78" spans="1:7" x14ac:dyDescent="0.25">
      <c r="A78" s="20"/>
      <c r="B78" s="19"/>
      <c r="C78" s="19"/>
      <c r="D78" s="19"/>
      <c r="E78" s="19"/>
      <c r="F78" s="19"/>
      <c r="G78" s="19"/>
    </row>
    <row r="79" spans="1:7" ht="15.75" x14ac:dyDescent="0.25">
      <c r="A79" s="33" t="s">
        <v>104</v>
      </c>
      <c r="B79" s="19"/>
      <c r="C79" s="19"/>
      <c r="D79" s="19"/>
      <c r="E79" s="19"/>
      <c r="F79" s="19"/>
      <c r="G79" s="19"/>
    </row>
  </sheetData>
  <sheetProtection algorithmName="SHA-512" hashValue="WuEGDngipYuLE9dkOLJQLfr044L7S1i9MRjt3BACSEg4mzWCENcFInwDeYvWhrP5eyNTnuFslSbeXi77r+lpbQ==" saltValue="F3SBTLvVRz+hRKRC7lkRDg==" spinCount="100000" sheet="1" objects="1" scenarios="1"/>
  <hyperlinks>
    <hyperlink ref="I3" location="'Table of Contents'!A1" display="Return to &quot;Table of Contents&quot;" xr:uid="{57DEFDF8-E484-452A-85CA-99DA7379259F}"/>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4A5BD8-6234-43CD-8767-2B89BC706EB1}">
  <sheetPr codeName="Sheet11">
    <tabColor rgb="FF007AAE"/>
  </sheetPr>
  <dimension ref="A3:Q84"/>
  <sheetViews>
    <sheetView topLeftCell="A43" workbookViewId="0">
      <selection activeCell="O20" sqref="O20"/>
    </sheetView>
  </sheetViews>
  <sheetFormatPr defaultRowHeight="15" x14ac:dyDescent="0.25"/>
  <cols>
    <col min="1" max="1" width="19.5703125" customWidth="1"/>
    <col min="2" max="2" width="12.85546875" customWidth="1"/>
    <col min="3" max="3" width="15.7109375" customWidth="1"/>
    <col min="4" max="4" width="13.28515625" customWidth="1"/>
    <col min="5" max="5" width="15.7109375" customWidth="1"/>
    <col min="6" max="6" width="13.85546875" customWidth="1"/>
    <col min="7" max="7" width="15.7109375" customWidth="1"/>
    <col min="8" max="8" width="12.140625" customWidth="1"/>
    <col min="9" max="9" width="15.7109375" customWidth="1"/>
    <col min="10" max="10" width="11.28515625" customWidth="1"/>
    <col min="11" max="11" width="15.7109375" customWidth="1"/>
    <col min="12" max="12" width="10.5703125" customWidth="1"/>
    <col min="13" max="13" width="15.7109375" customWidth="1"/>
  </cols>
  <sheetData>
    <row r="3" spans="15:17" ht="15.75" x14ac:dyDescent="0.25">
      <c r="O3" s="273" t="s">
        <v>41</v>
      </c>
      <c r="P3" s="46"/>
      <c r="Q3" s="46"/>
    </row>
    <row r="24" spans="1:13" ht="37.5" customHeight="1" x14ac:dyDescent="0.25">
      <c r="A24" s="141" t="s">
        <v>105</v>
      </c>
      <c r="B24" s="104" t="s">
        <v>215</v>
      </c>
      <c r="C24" s="235" t="s">
        <v>314</v>
      </c>
      <c r="D24" s="104" t="s">
        <v>216</v>
      </c>
      <c r="E24" s="235" t="s">
        <v>314</v>
      </c>
      <c r="F24" s="234" t="s">
        <v>217</v>
      </c>
      <c r="G24" s="235" t="s">
        <v>314</v>
      </c>
      <c r="H24" s="234" t="s">
        <v>218</v>
      </c>
      <c r="I24" s="235" t="s">
        <v>314</v>
      </c>
      <c r="J24" s="106" t="s">
        <v>219</v>
      </c>
      <c r="K24" s="235" t="s">
        <v>314</v>
      </c>
      <c r="L24" s="106" t="s">
        <v>220</v>
      </c>
      <c r="M24" s="235" t="s">
        <v>314</v>
      </c>
    </row>
    <row r="25" spans="1:13" ht="15.75" x14ac:dyDescent="0.25">
      <c r="A25" s="136" t="s">
        <v>43</v>
      </c>
      <c r="B25" s="142">
        <v>94.74</v>
      </c>
      <c r="C25" s="143">
        <v>1</v>
      </c>
      <c r="D25" s="144">
        <v>79.31</v>
      </c>
      <c r="E25" s="145">
        <v>1</v>
      </c>
      <c r="F25" s="142">
        <v>95</v>
      </c>
      <c r="G25" s="143">
        <v>1</v>
      </c>
      <c r="H25" s="144">
        <v>79.31</v>
      </c>
      <c r="I25" s="145">
        <v>1</v>
      </c>
      <c r="J25" s="142">
        <v>93.75</v>
      </c>
      <c r="K25" s="143">
        <v>1</v>
      </c>
      <c r="L25" s="144">
        <v>89.66</v>
      </c>
      <c r="M25" s="145">
        <v>1</v>
      </c>
    </row>
    <row r="26" spans="1:13" ht="15.75" x14ac:dyDescent="0.25">
      <c r="A26" s="136" t="s">
        <v>44</v>
      </c>
      <c r="B26" s="142">
        <v>79.19</v>
      </c>
      <c r="C26" s="143">
        <v>0</v>
      </c>
      <c r="D26" s="144">
        <v>57.56</v>
      </c>
      <c r="E26" s="145">
        <v>0</v>
      </c>
      <c r="F26" s="142">
        <v>78.62</v>
      </c>
      <c r="G26" s="143">
        <v>0</v>
      </c>
      <c r="H26" s="144">
        <v>58.72</v>
      </c>
      <c r="I26" s="145">
        <v>0</v>
      </c>
      <c r="J26" s="142">
        <v>84.5</v>
      </c>
      <c r="K26" s="143">
        <v>0</v>
      </c>
      <c r="L26" s="144">
        <v>69.77</v>
      </c>
      <c r="M26" s="145">
        <v>0</v>
      </c>
    </row>
    <row r="27" spans="1:13" ht="15.75" x14ac:dyDescent="0.25">
      <c r="A27" s="136" t="s">
        <v>45</v>
      </c>
      <c r="B27" s="142">
        <v>78.569999999999993</v>
      </c>
      <c r="C27" s="143">
        <v>0</v>
      </c>
      <c r="D27" s="146">
        <v>63.64</v>
      </c>
      <c r="E27" s="145">
        <v>0</v>
      </c>
      <c r="F27" s="142">
        <v>80</v>
      </c>
      <c r="G27" s="143">
        <v>0</v>
      </c>
      <c r="H27" s="144">
        <v>57.58</v>
      </c>
      <c r="I27" s="145">
        <v>0</v>
      </c>
      <c r="J27" s="142">
        <v>80</v>
      </c>
      <c r="K27" s="143">
        <v>0</v>
      </c>
      <c r="L27" s="146">
        <v>72.73</v>
      </c>
      <c r="M27" s="145">
        <v>0</v>
      </c>
    </row>
    <row r="28" spans="1:13" ht="15.75" x14ac:dyDescent="0.25">
      <c r="A28" s="136" t="s">
        <v>46</v>
      </c>
      <c r="B28" s="142">
        <v>81.819999999999993</v>
      </c>
      <c r="C28" s="143">
        <v>0</v>
      </c>
      <c r="D28" s="144">
        <v>50</v>
      </c>
      <c r="E28" s="145">
        <v>0</v>
      </c>
      <c r="F28" s="142">
        <v>69.23</v>
      </c>
      <c r="G28" s="143">
        <v>0</v>
      </c>
      <c r="H28" s="144">
        <v>35.71</v>
      </c>
      <c r="I28" s="145">
        <v>0</v>
      </c>
      <c r="J28" s="142">
        <v>77.78</v>
      </c>
      <c r="K28" s="143">
        <v>0</v>
      </c>
      <c r="L28" s="144">
        <v>64.290000000000006</v>
      </c>
      <c r="M28" s="145">
        <v>0</v>
      </c>
    </row>
    <row r="29" spans="1:13" ht="15.75" x14ac:dyDescent="0.25">
      <c r="A29" s="136" t="s">
        <v>47</v>
      </c>
      <c r="B29" s="142">
        <v>73.91</v>
      </c>
      <c r="C29" s="143">
        <v>0</v>
      </c>
      <c r="D29" s="144">
        <v>41.67</v>
      </c>
      <c r="E29" s="145">
        <v>0</v>
      </c>
      <c r="F29" s="142">
        <v>68.180000000000007</v>
      </c>
      <c r="G29" s="143">
        <v>0</v>
      </c>
      <c r="H29" s="144">
        <v>29.17</v>
      </c>
      <c r="I29" s="145">
        <v>0</v>
      </c>
      <c r="J29" s="142">
        <v>76.19</v>
      </c>
      <c r="K29" s="143">
        <v>0</v>
      </c>
      <c r="L29" s="144">
        <v>45.83</v>
      </c>
      <c r="M29" s="145">
        <v>0</v>
      </c>
    </row>
    <row r="30" spans="1:13" ht="15.75" x14ac:dyDescent="0.25">
      <c r="A30" s="136" t="s">
        <v>48</v>
      </c>
      <c r="B30" s="142">
        <v>78.2</v>
      </c>
      <c r="C30" s="143">
        <v>0</v>
      </c>
      <c r="D30" s="144">
        <v>55.86</v>
      </c>
      <c r="E30" s="145">
        <v>0</v>
      </c>
      <c r="F30" s="142">
        <v>80</v>
      </c>
      <c r="G30" s="143">
        <v>0</v>
      </c>
      <c r="H30" s="144">
        <v>51.72</v>
      </c>
      <c r="I30" s="145">
        <v>0</v>
      </c>
      <c r="J30" s="142">
        <v>83.47</v>
      </c>
      <c r="K30" s="143">
        <v>0</v>
      </c>
      <c r="L30" s="144">
        <v>68.28</v>
      </c>
      <c r="M30" s="145">
        <v>0</v>
      </c>
    </row>
    <row r="31" spans="1:13" ht="15.75" x14ac:dyDescent="0.25">
      <c r="A31" s="136" t="s">
        <v>49</v>
      </c>
      <c r="B31" s="142">
        <v>60</v>
      </c>
      <c r="C31" s="143">
        <v>0</v>
      </c>
      <c r="D31" s="144">
        <v>36.36</v>
      </c>
      <c r="E31" s="145">
        <v>0</v>
      </c>
      <c r="F31" s="142">
        <v>60</v>
      </c>
      <c r="G31" s="143">
        <v>0</v>
      </c>
      <c r="H31" s="144">
        <v>36.36</v>
      </c>
      <c r="I31" s="145">
        <v>0</v>
      </c>
      <c r="J31" s="142">
        <v>60</v>
      </c>
      <c r="K31" s="143">
        <v>0</v>
      </c>
      <c r="L31" s="144">
        <v>45.45</v>
      </c>
      <c r="M31" s="145">
        <v>0</v>
      </c>
    </row>
    <row r="32" spans="1:13" ht="15.75" x14ac:dyDescent="0.25">
      <c r="A32" s="136" t="s">
        <v>51</v>
      </c>
      <c r="B32" s="142">
        <v>81.819999999999993</v>
      </c>
      <c r="C32" s="143">
        <v>0</v>
      </c>
      <c r="D32" s="146">
        <v>64.290000000000006</v>
      </c>
      <c r="E32" s="145">
        <v>0</v>
      </c>
      <c r="F32" s="142">
        <v>78.569999999999993</v>
      </c>
      <c r="G32" s="143">
        <v>0</v>
      </c>
      <c r="H32" s="144">
        <v>57.14</v>
      </c>
      <c r="I32" s="145">
        <v>0</v>
      </c>
      <c r="J32" s="142">
        <v>87.5</v>
      </c>
      <c r="K32" s="143">
        <v>1</v>
      </c>
      <c r="L32" s="146">
        <v>71.430000000000007</v>
      </c>
      <c r="M32" s="145">
        <v>0</v>
      </c>
    </row>
    <row r="33" spans="1:13" ht="15.75" x14ac:dyDescent="0.25">
      <c r="A33" s="136" t="s">
        <v>52</v>
      </c>
      <c r="B33" s="142">
        <v>100</v>
      </c>
      <c r="C33" s="143">
        <v>1</v>
      </c>
      <c r="D33" s="144">
        <v>76.92</v>
      </c>
      <c r="E33" s="145">
        <v>1</v>
      </c>
      <c r="F33" s="142">
        <v>100</v>
      </c>
      <c r="G33" s="143">
        <v>1</v>
      </c>
      <c r="H33" s="144">
        <v>76.92</v>
      </c>
      <c r="I33" s="145">
        <v>1</v>
      </c>
      <c r="J33" s="142">
        <v>100</v>
      </c>
      <c r="K33" s="143">
        <v>1</v>
      </c>
      <c r="L33" s="144">
        <v>76.92</v>
      </c>
      <c r="M33" s="145">
        <v>1</v>
      </c>
    </row>
    <row r="34" spans="1:13" ht="15.75" x14ac:dyDescent="0.25">
      <c r="A34" s="136" t="s">
        <v>53</v>
      </c>
      <c r="B34" s="142">
        <v>100</v>
      </c>
      <c r="C34" s="143">
        <v>1</v>
      </c>
      <c r="D34" s="144">
        <v>75</v>
      </c>
      <c r="E34" s="145">
        <v>1</v>
      </c>
      <c r="F34" s="142">
        <v>100</v>
      </c>
      <c r="G34" s="143">
        <v>1</v>
      </c>
      <c r="H34" s="144">
        <v>68.75</v>
      </c>
      <c r="I34" s="145">
        <v>1</v>
      </c>
      <c r="J34" s="142">
        <v>100</v>
      </c>
      <c r="K34" s="143">
        <v>1</v>
      </c>
      <c r="L34" s="144">
        <v>83.33</v>
      </c>
      <c r="M34" s="145">
        <v>1</v>
      </c>
    </row>
    <row r="35" spans="1:13" ht="15.75" x14ac:dyDescent="0.25">
      <c r="A35" s="136" t="s">
        <v>54</v>
      </c>
      <c r="B35" s="142" t="s">
        <v>50</v>
      </c>
      <c r="C35" s="143">
        <v>0</v>
      </c>
      <c r="D35" s="144" t="s">
        <v>50</v>
      </c>
      <c r="E35" s="145">
        <v>0</v>
      </c>
      <c r="F35" s="142" t="s">
        <v>50</v>
      </c>
      <c r="G35" s="143">
        <v>0</v>
      </c>
      <c r="H35" s="144" t="s">
        <v>50</v>
      </c>
      <c r="I35" s="145">
        <v>0</v>
      </c>
      <c r="J35" s="142" t="s">
        <v>50</v>
      </c>
      <c r="K35" s="143">
        <v>0</v>
      </c>
      <c r="L35" s="144" t="s">
        <v>50</v>
      </c>
      <c r="M35" s="145">
        <v>0</v>
      </c>
    </row>
    <row r="36" spans="1:13" ht="15.75" x14ac:dyDescent="0.25">
      <c r="A36" s="136" t="s">
        <v>55</v>
      </c>
      <c r="B36" s="142">
        <v>80</v>
      </c>
      <c r="C36" s="143">
        <v>0</v>
      </c>
      <c r="D36" s="144">
        <v>62.5</v>
      </c>
      <c r="E36" s="145">
        <v>0</v>
      </c>
      <c r="F36" s="142">
        <v>87.5</v>
      </c>
      <c r="G36" s="143">
        <v>1</v>
      </c>
      <c r="H36" s="146">
        <v>62.5</v>
      </c>
      <c r="I36" s="145">
        <v>0</v>
      </c>
      <c r="J36" s="142">
        <v>90.91</v>
      </c>
      <c r="K36" s="143">
        <v>1</v>
      </c>
      <c r="L36" s="144">
        <v>56.25</v>
      </c>
      <c r="M36" s="145">
        <v>0</v>
      </c>
    </row>
    <row r="37" spans="1:13" ht="15.75" x14ac:dyDescent="0.25">
      <c r="A37" s="136" t="s">
        <v>56</v>
      </c>
      <c r="B37" s="142">
        <v>58.33</v>
      </c>
      <c r="C37" s="143">
        <v>0</v>
      </c>
      <c r="D37" s="144">
        <v>54.24</v>
      </c>
      <c r="E37" s="145">
        <v>0</v>
      </c>
      <c r="F37" s="142">
        <v>70.83</v>
      </c>
      <c r="G37" s="143">
        <v>0</v>
      </c>
      <c r="H37" s="144">
        <v>52.54</v>
      </c>
      <c r="I37" s="145">
        <v>0</v>
      </c>
      <c r="J37" s="142">
        <v>74.42</v>
      </c>
      <c r="K37" s="143">
        <v>0</v>
      </c>
      <c r="L37" s="144">
        <v>69.489999999999995</v>
      </c>
      <c r="M37" s="145">
        <v>0</v>
      </c>
    </row>
    <row r="38" spans="1:13" ht="15.75" x14ac:dyDescent="0.25">
      <c r="A38" s="136" t="s">
        <v>57</v>
      </c>
      <c r="B38" s="142">
        <v>68.42</v>
      </c>
      <c r="C38" s="143">
        <v>0</v>
      </c>
      <c r="D38" s="144">
        <v>62.5</v>
      </c>
      <c r="E38" s="145">
        <v>0</v>
      </c>
      <c r="F38" s="142">
        <v>66.67</v>
      </c>
      <c r="G38" s="143">
        <v>0</v>
      </c>
      <c r="H38" s="144">
        <v>41.67</v>
      </c>
      <c r="I38" s="145">
        <v>0</v>
      </c>
      <c r="J38" s="142">
        <v>80</v>
      </c>
      <c r="K38" s="143">
        <v>0</v>
      </c>
      <c r="L38" s="144">
        <v>79.17</v>
      </c>
      <c r="M38" s="145">
        <v>1</v>
      </c>
    </row>
    <row r="39" spans="1:13" ht="15.75" x14ac:dyDescent="0.25">
      <c r="A39" s="136" t="s">
        <v>58</v>
      </c>
      <c r="B39" s="147">
        <v>84.21</v>
      </c>
      <c r="C39" s="143">
        <v>0</v>
      </c>
      <c r="D39" s="144">
        <v>62.5</v>
      </c>
      <c r="E39" s="145">
        <v>0</v>
      </c>
      <c r="F39" s="142">
        <v>81.58</v>
      </c>
      <c r="G39" s="143">
        <v>0</v>
      </c>
      <c r="H39" s="146">
        <v>62.5</v>
      </c>
      <c r="I39" s="145">
        <v>0</v>
      </c>
      <c r="J39" s="142">
        <v>89.19</v>
      </c>
      <c r="K39" s="143">
        <v>1</v>
      </c>
      <c r="L39" s="144">
        <v>65</v>
      </c>
      <c r="M39" s="145">
        <v>0</v>
      </c>
    </row>
    <row r="40" spans="1:13" ht="15.75" x14ac:dyDescent="0.25">
      <c r="A40" s="136" t="s">
        <v>59</v>
      </c>
      <c r="B40" s="142">
        <v>91.67</v>
      </c>
      <c r="C40" s="143">
        <v>1</v>
      </c>
      <c r="D40" s="144">
        <v>51.85</v>
      </c>
      <c r="E40" s="145">
        <v>0</v>
      </c>
      <c r="F40" s="142">
        <v>88</v>
      </c>
      <c r="G40" s="143">
        <v>1</v>
      </c>
      <c r="H40" s="144">
        <v>44.44</v>
      </c>
      <c r="I40" s="145">
        <v>0</v>
      </c>
      <c r="J40" s="142">
        <v>91.67</v>
      </c>
      <c r="K40" s="143">
        <v>1</v>
      </c>
      <c r="L40" s="144">
        <v>55.56</v>
      </c>
      <c r="M40" s="145">
        <v>0</v>
      </c>
    </row>
    <row r="41" spans="1:13" ht="15.75" x14ac:dyDescent="0.25">
      <c r="A41" s="136" t="s">
        <v>60</v>
      </c>
      <c r="B41" s="142">
        <v>90.79</v>
      </c>
      <c r="C41" s="143">
        <v>1</v>
      </c>
      <c r="D41" s="144">
        <v>68.69</v>
      </c>
      <c r="E41" s="145">
        <v>1</v>
      </c>
      <c r="F41" s="142">
        <v>87.5</v>
      </c>
      <c r="G41" s="143">
        <v>1</v>
      </c>
      <c r="H41" s="144">
        <v>65.66</v>
      </c>
      <c r="I41" s="145">
        <v>1</v>
      </c>
      <c r="J41" s="142">
        <v>88.89</v>
      </c>
      <c r="K41" s="143">
        <v>1</v>
      </c>
      <c r="L41" s="144">
        <v>69.7</v>
      </c>
      <c r="M41" s="145">
        <v>0</v>
      </c>
    </row>
    <row r="42" spans="1:13" ht="15.75" x14ac:dyDescent="0.25">
      <c r="A42" s="139" t="s">
        <v>127</v>
      </c>
      <c r="B42" s="148" t="s">
        <v>62</v>
      </c>
      <c r="C42" s="149" t="s">
        <v>171</v>
      </c>
      <c r="D42" s="148" t="s">
        <v>62</v>
      </c>
      <c r="E42" s="150" t="s">
        <v>171</v>
      </c>
      <c r="F42" s="148" t="s">
        <v>62</v>
      </c>
      <c r="G42" s="149" t="s">
        <v>171</v>
      </c>
      <c r="H42" s="148" t="s">
        <v>62</v>
      </c>
      <c r="I42" s="150" t="s">
        <v>171</v>
      </c>
      <c r="J42" s="148" t="s">
        <v>62</v>
      </c>
      <c r="K42" s="149" t="s">
        <v>171</v>
      </c>
      <c r="L42" s="148" t="s">
        <v>62</v>
      </c>
      <c r="M42" s="150" t="s">
        <v>171</v>
      </c>
    </row>
    <row r="43" spans="1:13" ht="15.75" x14ac:dyDescent="0.25">
      <c r="A43" s="136" t="s">
        <v>63</v>
      </c>
      <c r="B43" s="142">
        <v>89.47</v>
      </c>
      <c r="C43" s="143">
        <v>1</v>
      </c>
      <c r="D43" s="144">
        <v>80.650000000000006</v>
      </c>
      <c r="E43" s="145">
        <v>1</v>
      </c>
      <c r="F43" s="142">
        <v>77.78</v>
      </c>
      <c r="G43" s="143">
        <v>0</v>
      </c>
      <c r="H43" s="144">
        <v>77.42</v>
      </c>
      <c r="I43" s="145">
        <v>1</v>
      </c>
      <c r="J43" s="142">
        <v>71.430000000000007</v>
      </c>
      <c r="K43" s="143">
        <v>0</v>
      </c>
      <c r="L43" s="144">
        <v>87.1</v>
      </c>
      <c r="M43" s="145">
        <v>1</v>
      </c>
    </row>
    <row r="44" spans="1:13" ht="15.75" x14ac:dyDescent="0.25">
      <c r="A44" s="136" t="s">
        <v>64</v>
      </c>
      <c r="B44" s="142">
        <v>75.680000000000007</v>
      </c>
      <c r="C44" s="143">
        <v>0</v>
      </c>
      <c r="D44" s="144">
        <v>47.62</v>
      </c>
      <c r="E44" s="145">
        <v>0</v>
      </c>
      <c r="F44" s="142">
        <v>82.05</v>
      </c>
      <c r="G44" s="143">
        <v>0</v>
      </c>
      <c r="H44" s="144">
        <v>38.1</v>
      </c>
      <c r="I44" s="145">
        <v>0</v>
      </c>
      <c r="J44" s="142">
        <v>81.25</v>
      </c>
      <c r="K44" s="143">
        <v>0</v>
      </c>
      <c r="L44" s="144">
        <v>64.290000000000006</v>
      </c>
      <c r="M44" s="145">
        <v>0</v>
      </c>
    </row>
    <row r="45" spans="1:13" ht="15.75" x14ac:dyDescent="0.25">
      <c r="A45" s="136" t="s">
        <v>65</v>
      </c>
      <c r="B45" s="142">
        <v>85.06</v>
      </c>
      <c r="C45" s="143">
        <v>1</v>
      </c>
      <c r="D45" s="144">
        <v>60.41</v>
      </c>
      <c r="E45" s="145">
        <v>0</v>
      </c>
      <c r="F45" s="142">
        <v>84.38</v>
      </c>
      <c r="G45" s="143">
        <v>1</v>
      </c>
      <c r="H45" s="144">
        <v>57.36</v>
      </c>
      <c r="I45" s="145">
        <v>0</v>
      </c>
      <c r="J45" s="142">
        <v>88.36</v>
      </c>
      <c r="K45" s="143">
        <v>1</v>
      </c>
      <c r="L45" s="144">
        <v>70.56</v>
      </c>
      <c r="M45" s="145">
        <v>0</v>
      </c>
    </row>
    <row r="46" spans="1:13" ht="15.75" x14ac:dyDescent="0.25">
      <c r="A46" s="136" t="s">
        <v>66</v>
      </c>
      <c r="B46" s="142">
        <v>73.33</v>
      </c>
      <c r="C46" s="143">
        <v>0</v>
      </c>
      <c r="D46" s="144">
        <v>35.29</v>
      </c>
      <c r="E46" s="145">
        <v>0</v>
      </c>
      <c r="F46" s="142">
        <v>76.92</v>
      </c>
      <c r="G46" s="143">
        <v>0</v>
      </c>
      <c r="H46" s="144">
        <v>41.18</v>
      </c>
      <c r="I46" s="145">
        <v>0</v>
      </c>
      <c r="J46" s="142">
        <v>100</v>
      </c>
      <c r="K46" s="143">
        <v>1</v>
      </c>
      <c r="L46" s="144">
        <v>70.59</v>
      </c>
      <c r="M46" s="145">
        <v>0</v>
      </c>
    </row>
    <row r="47" spans="1:13" ht="15.75" x14ac:dyDescent="0.25">
      <c r="A47" s="136" t="s">
        <v>67</v>
      </c>
      <c r="B47" s="142">
        <v>85.71</v>
      </c>
      <c r="C47" s="143">
        <v>1</v>
      </c>
      <c r="D47" s="144">
        <v>46.15</v>
      </c>
      <c r="E47" s="145">
        <v>0</v>
      </c>
      <c r="F47" s="142">
        <v>73.91</v>
      </c>
      <c r="G47" s="143">
        <v>0</v>
      </c>
      <c r="H47" s="144">
        <v>42.31</v>
      </c>
      <c r="I47" s="145">
        <v>0</v>
      </c>
      <c r="J47" s="142">
        <v>77.78</v>
      </c>
      <c r="K47" s="143">
        <v>0</v>
      </c>
      <c r="L47" s="144">
        <v>69.23</v>
      </c>
      <c r="M47" s="145">
        <v>0</v>
      </c>
    </row>
    <row r="48" spans="1:13" ht="15.75" x14ac:dyDescent="0.25">
      <c r="A48" s="136" t="s">
        <v>68</v>
      </c>
      <c r="B48" s="142">
        <v>70.209999999999994</v>
      </c>
      <c r="C48" s="143">
        <v>0</v>
      </c>
      <c r="D48" s="144">
        <v>43.4</v>
      </c>
      <c r="E48" s="145">
        <v>0</v>
      </c>
      <c r="F48" s="142">
        <v>76</v>
      </c>
      <c r="G48" s="143">
        <v>0</v>
      </c>
      <c r="H48" s="144">
        <v>49.06</v>
      </c>
      <c r="I48" s="145">
        <v>0</v>
      </c>
      <c r="J48" s="142">
        <v>69.77</v>
      </c>
      <c r="K48" s="143">
        <v>0</v>
      </c>
      <c r="L48" s="144">
        <v>58.49</v>
      </c>
      <c r="M48" s="145">
        <v>0</v>
      </c>
    </row>
    <row r="49" spans="1:17" ht="15.75" x14ac:dyDescent="0.25">
      <c r="A49" s="136" t="s">
        <v>69</v>
      </c>
      <c r="B49" s="142">
        <v>91.49</v>
      </c>
      <c r="C49" s="143">
        <v>1</v>
      </c>
      <c r="D49" s="144">
        <v>67.8</v>
      </c>
      <c r="E49" s="145">
        <v>1</v>
      </c>
      <c r="F49" s="142">
        <v>94</v>
      </c>
      <c r="G49" s="143">
        <v>1</v>
      </c>
      <c r="H49" s="146">
        <v>62.71</v>
      </c>
      <c r="I49" s="145">
        <v>0</v>
      </c>
      <c r="J49" s="142">
        <v>93.18</v>
      </c>
      <c r="K49" s="143">
        <v>1</v>
      </c>
      <c r="L49" s="146">
        <v>72.88</v>
      </c>
      <c r="M49" s="145">
        <v>0</v>
      </c>
    </row>
    <row r="50" spans="1:17" ht="15.75" x14ac:dyDescent="0.25">
      <c r="A50" s="136" t="s">
        <v>70</v>
      </c>
      <c r="B50" s="147">
        <v>85</v>
      </c>
      <c r="C50" s="143">
        <v>1</v>
      </c>
      <c r="D50" s="144">
        <v>50</v>
      </c>
      <c r="E50" s="145">
        <v>0</v>
      </c>
      <c r="F50" s="142">
        <v>71.430000000000007</v>
      </c>
      <c r="G50" s="143">
        <v>0</v>
      </c>
      <c r="H50" s="144">
        <v>36.36</v>
      </c>
      <c r="I50" s="145">
        <v>0</v>
      </c>
      <c r="J50" s="142">
        <v>70.59</v>
      </c>
      <c r="K50" s="143">
        <v>0</v>
      </c>
      <c r="L50" s="144">
        <v>54.55</v>
      </c>
      <c r="M50" s="145">
        <v>0</v>
      </c>
    </row>
    <row r="51" spans="1:17" ht="15.75" x14ac:dyDescent="0.25">
      <c r="A51" s="136" t="s">
        <v>71</v>
      </c>
      <c r="B51" s="142">
        <v>70.83</v>
      </c>
      <c r="C51" s="143">
        <v>0</v>
      </c>
      <c r="D51" s="144">
        <v>72.5</v>
      </c>
      <c r="E51" s="145">
        <v>1</v>
      </c>
      <c r="F51" s="142">
        <v>82.14</v>
      </c>
      <c r="G51" s="143">
        <v>0</v>
      </c>
      <c r="H51" s="144">
        <v>65</v>
      </c>
      <c r="I51" s="145">
        <v>1</v>
      </c>
      <c r="J51" s="147">
        <v>86.36</v>
      </c>
      <c r="K51" s="143">
        <v>0</v>
      </c>
      <c r="L51" s="144">
        <v>77.5</v>
      </c>
      <c r="M51" s="145">
        <v>1</v>
      </c>
    </row>
    <row r="52" spans="1:17" ht="15.75" x14ac:dyDescent="0.25">
      <c r="A52" s="136" t="s">
        <v>72</v>
      </c>
      <c r="B52" s="142">
        <v>95.12</v>
      </c>
      <c r="C52" s="143">
        <v>1</v>
      </c>
      <c r="D52" s="144">
        <v>83.33</v>
      </c>
      <c r="E52" s="145">
        <v>1</v>
      </c>
      <c r="F52" s="142">
        <v>92.68</v>
      </c>
      <c r="G52" s="143">
        <v>1</v>
      </c>
      <c r="H52" s="144">
        <v>80.95</v>
      </c>
      <c r="I52" s="145">
        <v>1</v>
      </c>
      <c r="J52" s="142">
        <v>95.06</v>
      </c>
      <c r="K52" s="143">
        <v>1</v>
      </c>
      <c r="L52" s="144">
        <v>85.71</v>
      </c>
      <c r="M52" s="145">
        <v>1</v>
      </c>
    </row>
    <row r="53" spans="1:17" ht="15.75" x14ac:dyDescent="0.25">
      <c r="A53" s="136" t="s">
        <v>73</v>
      </c>
      <c r="B53" s="142">
        <v>77.42</v>
      </c>
      <c r="C53" s="143">
        <v>0</v>
      </c>
      <c r="D53" s="144">
        <v>61.36</v>
      </c>
      <c r="E53" s="145">
        <v>0</v>
      </c>
      <c r="F53" s="142">
        <v>82.35</v>
      </c>
      <c r="G53" s="143">
        <v>0</v>
      </c>
      <c r="H53" s="144">
        <v>54.55</v>
      </c>
      <c r="I53" s="145">
        <v>0</v>
      </c>
      <c r="J53" s="147">
        <v>85.71</v>
      </c>
      <c r="K53" s="143">
        <v>0</v>
      </c>
      <c r="L53" s="144">
        <v>68.180000000000007</v>
      </c>
      <c r="M53" s="145">
        <v>0</v>
      </c>
    </row>
    <row r="54" spans="1:17" ht="15.75" x14ac:dyDescent="0.25">
      <c r="A54" s="136" t="s">
        <v>74</v>
      </c>
      <c r="B54" s="142">
        <v>62.5</v>
      </c>
      <c r="C54" s="143">
        <v>0</v>
      </c>
      <c r="D54" s="144">
        <v>54.55</v>
      </c>
      <c r="E54" s="145">
        <v>0</v>
      </c>
      <c r="F54" s="142">
        <v>62.5</v>
      </c>
      <c r="G54" s="143">
        <v>0</v>
      </c>
      <c r="H54" s="144">
        <v>50</v>
      </c>
      <c r="I54" s="145">
        <v>0</v>
      </c>
      <c r="J54" s="142">
        <v>50</v>
      </c>
      <c r="K54" s="143">
        <v>0</v>
      </c>
      <c r="L54" s="144">
        <v>59.09</v>
      </c>
      <c r="M54" s="145">
        <v>0</v>
      </c>
    </row>
    <row r="55" spans="1:17" ht="15.75" x14ac:dyDescent="0.25">
      <c r="A55" s="136" t="s">
        <v>75</v>
      </c>
      <c r="B55" s="142">
        <v>76.319999999999993</v>
      </c>
      <c r="C55" s="143">
        <v>0</v>
      </c>
      <c r="D55" s="144">
        <v>61.17</v>
      </c>
      <c r="E55" s="145">
        <v>0</v>
      </c>
      <c r="F55" s="142">
        <v>76.92</v>
      </c>
      <c r="G55" s="143">
        <v>0</v>
      </c>
      <c r="H55" s="144">
        <v>63.11</v>
      </c>
      <c r="I55" s="145">
        <v>1</v>
      </c>
      <c r="J55" s="142">
        <v>79.709999999999994</v>
      </c>
      <c r="K55" s="143">
        <v>0</v>
      </c>
      <c r="L55" s="144">
        <v>67.959999999999994</v>
      </c>
      <c r="M55" s="145">
        <v>0</v>
      </c>
    </row>
    <row r="56" spans="1:17" ht="15.75" x14ac:dyDescent="0.25">
      <c r="A56" s="136" t="s">
        <v>76</v>
      </c>
      <c r="B56" s="142">
        <v>100</v>
      </c>
      <c r="C56" s="143">
        <v>1</v>
      </c>
      <c r="D56" s="144">
        <v>75</v>
      </c>
      <c r="E56" s="145">
        <v>1</v>
      </c>
      <c r="F56" s="142">
        <v>100</v>
      </c>
      <c r="G56" s="143">
        <v>1</v>
      </c>
      <c r="H56" s="144">
        <v>80</v>
      </c>
      <c r="I56" s="145">
        <v>1</v>
      </c>
      <c r="J56" s="142">
        <v>100</v>
      </c>
      <c r="K56" s="143">
        <v>1</v>
      </c>
      <c r="L56" s="144">
        <v>80</v>
      </c>
      <c r="M56" s="145">
        <v>1</v>
      </c>
    </row>
    <row r="57" spans="1:17" ht="15.75" x14ac:dyDescent="0.25">
      <c r="A57" s="136" t="s">
        <v>77</v>
      </c>
      <c r="B57" s="142">
        <v>70.59</v>
      </c>
      <c r="C57" s="143">
        <v>0</v>
      </c>
      <c r="D57" s="144">
        <v>69.23</v>
      </c>
      <c r="E57" s="145">
        <v>1</v>
      </c>
      <c r="F57" s="142">
        <v>70.59</v>
      </c>
      <c r="G57" s="143">
        <v>0</v>
      </c>
      <c r="H57" s="144">
        <v>69.23</v>
      </c>
      <c r="I57" s="145">
        <v>1</v>
      </c>
      <c r="J57" s="142">
        <v>61.54</v>
      </c>
      <c r="K57" s="143">
        <v>0</v>
      </c>
      <c r="L57" s="144">
        <v>76.92</v>
      </c>
      <c r="M57" s="145">
        <v>1</v>
      </c>
    </row>
    <row r="58" spans="1:17" ht="15.75" x14ac:dyDescent="0.25">
      <c r="A58" s="136" t="s">
        <v>78</v>
      </c>
      <c r="B58" s="142" t="s">
        <v>50</v>
      </c>
      <c r="C58" s="143">
        <v>1</v>
      </c>
      <c r="D58" s="144" t="s">
        <v>50</v>
      </c>
      <c r="E58" s="145">
        <v>1</v>
      </c>
      <c r="F58" s="142" t="s">
        <v>50</v>
      </c>
      <c r="G58" s="143">
        <v>1</v>
      </c>
      <c r="H58" s="144" t="s">
        <v>50</v>
      </c>
      <c r="I58" s="145">
        <v>1</v>
      </c>
      <c r="J58" s="142" t="s">
        <v>50</v>
      </c>
      <c r="K58" s="143">
        <v>1</v>
      </c>
      <c r="L58" s="144" t="s">
        <v>50</v>
      </c>
      <c r="M58" s="145">
        <v>1</v>
      </c>
    </row>
    <row r="59" spans="1:17" ht="15.75" x14ac:dyDescent="0.25">
      <c r="A59" s="136" t="s">
        <v>79</v>
      </c>
      <c r="B59" s="142">
        <v>82.61</v>
      </c>
      <c r="C59" s="143">
        <v>0</v>
      </c>
      <c r="D59" s="144">
        <v>67.86</v>
      </c>
      <c r="E59" s="145">
        <v>1</v>
      </c>
      <c r="F59" s="142">
        <v>73.91</v>
      </c>
      <c r="G59" s="143">
        <v>0</v>
      </c>
      <c r="H59" s="146">
        <v>60.71</v>
      </c>
      <c r="I59" s="145">
        <v>0</v>
      </c>
      <c r="J59" s="142">
        <v>73.91</v>
      </c>
      <c r="K59" s="143">
        <v>0</v>
      </c>
      <c r="L59" s="144">
        <v>64.290000000000006</v>
      </c>
      <c r="M59" s="145">
        <v>0</v>
      </c>
    </row>
    <row r="60" spans="1:17" ht="15.75" x14ac:dyDescent="0.25">
      <c r="A60" s="136" t="s">
        <v>80</v>
      </c>
      <c r="B60" s="142">
        <v>87.5</v>
      </c>
      <c r="C60" s="143">
        <v>1</v>
      </c>
      <c r="D60" s="144">
        <v>40.74</v>
      </c>
      <c r="E60" s="145">
        <v>0</v>
      </c>
      <c r="F60" s="142">
        <v>85.42</v>
      </c>
      <c r="G60" s="143">
        <v>1</v>
      </c>
      <c r="H60" s="144">
        <v>40.74</v>
      </c>
      <c r="I60" s="145">
        <v>0</v>
      </c>
      <c r="J60" s="142">
        <v>82.61</v>
      </c>
      <c r="K60" s="143">
        <v>0</v>
      </c>
      <c r="L60" s="144">
        <v>53.7</v>
      </c>
      <c r="M60" s="145">
        <v>0</v>
      </c>
    </row>
    <row r="61" spans="1:17" ht="15.75" x14ac:dyDescent="0.25">
      <c r="A61" s="136" t="s">
        <v>81</v>
      </c>
      <c r="B61" s="142" t="s">
        <v>50</v>
      </c>
      <c r="C61" s="143">
        <v>0</v>
      </c>
      <c r="D61" s="144" t="s">
        <v>50</v>
      </c>
      <c r="E61" s="145">
        <v>0</v>
      </c>
      <c r="F61" s="142" t="s">
        <v>50</v>
      </c>
      <c r="G61" s="143">
        <v>0</v>
      </c>
      <c r="H61" s="144" t="s">
        <v>50</v>
      </c>
      <c r="I61" s="145">
        <v>0</v>
      </c>
      <c r="J61" s="142">
        <v>57.14</v>
      </c>
      <c r="K61" s="143">
        <v>0</v>
      </c>
      <c r="L61" s="144" t="s">
        <v>50</v>
      </c>
      <c r="M61" s="145">
        <v>0</v>
      </c>
    </row>
    <row r="62" spans="1:17" ht="15.75" x14ac:dyDescent="0.25">
      <c r="A62" s="136" t="s">
        <v>82</v>
      </c>
      <c r="B62" s="142" t="s">
        <v>50</v>
      </c>
      <c r="C62" s="143">
        <v>0</v>
      </c>
      <c r="D62" s="144" t="s">
        <v>50</v>
      </c>
      <c r="E62" s="145">
        <v>1</v>
      </c>
      <c r="F62" s="142" t="s">
        <v>50</v>
      </c>
      <c r="G62" s="143">
        <v>1</v>
      </c>
      <c r="H62" s="144" t="s">
        <v>50</v>
      </c>
      <c r="I62" s="145">
        <v>1</v>
      </c>
      <c r="J62" s="142">
        <v>100</v>
      </c>
      <c r="K62" s="143">
        <v>1</v>
      </c>
      <c r="L62" s="144" t="s">
        <v>50</v>
      </c>
      <c r="M62" s="145">
        <v>1</v>
      </c>
      <c r="Q62" s="114"/>
    </row>
    <row r="63" spans="1:17" ht="15.75" x14ac:dyDescent="0.25">
      <c r="A63" s="136" t="s">
        <v>83</v>
      </c>
      <c r="B63" s="142" t="s">
        <v>50</v>
      </c>
      <c r="C63" s="143">
        <v>1</v>
      </c>
      <c r="D63" s="144" t="s">
        <v>50</v>
      </c>
      <c r="E63" s="145">
        <v>1</v>
      </c>
      <c r="F63" s="142" t="s">
        <v>50</v>
      </c>
      <c r="G63" s="143">
        <v>1</v>
      </c>
      <c r="H63" s="144" t="s">
        <v>50</v>
      </c>
      <c r="I63" s="145">
        <v>1</v>
      </c>
      <c r="J63" s="142">
        <v>100</v>
      </c>
      <c r="K63" s="143">
        <v>1</v>
      </c>
      <c r="L63" s="144" t="s">
        <v>50</v>
      </c>
      <c r="M63" s="145">
        <v>1</v>
      </c>
    </row>
    <row r="64" spans="1:17" ht="15.75" x14ac:dyDescent="0.25">
      <c r="A64" s="136" t="s">
        <v>84</v>
      </c>
      <c r="B64" s="142">
        <v>87.1</v>
      </c>
      <c r="C64" s="143">
        <v>1</v>
      </c>
      <c r="D64" s="144">
        <v>69.77</v>
      </c>
      <c r="E64" s="145">
        <v>1</v>
      </c>
      <c r="F64" s="142">
        <v>77.78</v>
      </c>
      <c r="G64" s="143">
        <v>0</v>
      </c>
      <c r="H64" s="146">
        <v>60.47</v>
      </c>
      <c r="I64" s="145">
        <v>0</v>
      </c>
      <c r="J64" s="142">
        <v>72.41</v>
      </c>
      <c r="K64" s="143">
        <v>0</v>
      </c>
      <c r="L64" s="146">
        <v>74.42</v>
      </c>
      <c r="M64" s="145">
        <v>0</v>
      </c>
    </row>
    <row r="65" spans="1:13" ht="15.75" x14ac:dyDescent="0.25">
      <c r="A65" s="136" t="s">
        <v>85</v>
      </c>
      <c r="B65" s="142">
        <v>80</v>
      </c>
      <c r="C65" s="143">
        <v>0</v>
      </c>
      <c r="D65" s="144">
        <v>43.55</v>
      </c>
      <c r="E65" s="145">
        <v>0</v>
      </c>
      <c r="F65" s="142">
        <v>76.36</v>
      </c>
      <c r="G65" s="143">
        <v>0</v>
      </c>
      <c r="H65" s="144">
        <v>41.94</v>
      </c>
      <c r="I65" s="145">
        <v>0</v>
      </c>
      <c r="J65" s="142">
        <v>78.430000000000007</v>
      </c>
      <c r="K65" s="143">
        <v>0</v>
      </c>
      <c r="L65" s="144">
        <v>58.06</v>
      </c>
      <c r="M65" s="145">
        <v>0</v>
      </c>
    </row>
    <row r="66" spans="1:13" ht="15.75" x14ac:dyDescent="0.25">
      <c r="A66" s="136" t="s">
        <v>86</v>
      </c>
      <c r="B66" s="142">
        <v>91.25</v>
      </c>
      <c r="C66" s="143">
        <v>1</v>
      </c>
      <c r="D66" s="144">
        <v>67.33</v>
      </c>
      <c r="E66" s="145">
        <v>1</v>
      </c>
      <c r="F66" s="142">
        <v>93.26</v>
      </c>
      <c r="G66" s="143">
        <v>1</v>
      </c>
      <c r="H66" s="144">
        <v>64.36</v>
      </c>
      <c r="I66" s="145">
        <v>1</v>
      </c>
      <c r="J66" s="142">
        <v>93.67</v>
      </c>
      <c r="K66" s="143">
        <v>1</v>
      </c>
      <c r="L66" s="144">
        <v>70.3</v>
      </c>
      <c r="M66" s="145">
        <v>0</v>
      </c>
    </row>
    <row r="67" spans="1:13" ht="15.75" x14ac:dyDescent="0.25">
      <c r="A67" s="136" t="s">
        <v>87</v>
      </c>
      <c r="B67" s="142">
        <v>85.71</v>
      </c>
      <c r="C67" s="143">
        <v>1</v>
      </c>
      <c r="D67" s="144">
        <v>61.29</v>
      </c>
      <c r="E67" s="145">
        <v>0</v>
      </c>
      <c r="F67" s="142">
        <v>79.31</v>
      </c>
      <c r="G67" s="143">
        <v>0</v>
      </c>
      <c r="H67" s="144">
        <v>45.16</v>
      </c>
      <c r="I67" s="145">
        <v>0</v>
      </c>
      <c r="J67" s="142">
        <v>80.95</v>
      </c>
      <c r="K67" s="143">
        <v>0</v>
      </c>
      <c r="L67" s="146">
        <v>74.19</v>
      </c>
      <c r="M67" s="145">
        <v>0</v>
      </c>
    </row>
    <row r="68" spans="1:13" ht="15.75" x14ac:dyDescent="0.25">
      <c r="A68" s="136" t="s">
        <v>88</v>
      </c>
      <c r="B68" s="142">
        <v>82.35</v>
      </c>
      <c r="C68" s="143">
        <v>0</v>
      </c>
      <c r="D68" s="144">
        <v>80</v>
      </c>
      <c r="E68" s="145">
        <v>1</v>
      </c>
      <c r="F68" s="142">
        <v>82.35</v>
      </c>
      <c r="G68" s="143">
        <v>0</v>
      </c>
      <c r="H68" s="144">
        <v>80</v>
      </c>
      <c r="I68" s="145">
        <v>1</v>
      </c>
      <c r="J68" s="142">
        <v>78.569999999999993</v>
      </c>
      <c r="K68" s="143">
        <v>0</v>
      </c>
      <c r="L68" s="144">
        <v>80</v>
      </c>
      <c r="M68" s="145">
        <v>1</v>
      </c>
    </row>
    <row r="69" spans="1:13" ht="15.75" x14ac:dyDescent="0.25">
      <c r="A69" s="136" t="s">
        <v>89</v>
      </c>
      <c r="B69" s="142">
        <v>100</v>
      </c>
      <c r="C69" s="143">
        <v>1</v>
      </c>
      <c r="D69" s="144">
        <v>72.22</v>
      </c>
      <c r="E69" s="145">
        <v>1</v>
      </c>
      <c r="F69" s="142">
        <v>83.33</v>
      </c>
      <c r="G69" s="143">
        <v>0</v>
      </c>
      <c r="H69" s="144">
        <v>83.33</v>
      </c>
      <c r="I69" s="145">
        <v>1</v>
      </c>
      <c r="J69" s="142">
        <v>81.819999999999993</v>
      </c>
      <c r="K69" s="143">
        <v>0</v>
      </c>
      <c r="L69" s="146">
        <v>72.22</v>
      </c>
      <c r="M69" s="145">
        <v>0</v>
      </c>
    </row>
    <row r="70" spans="1:13" ht="15.75" x14ac:dyDescent="0.25">
      <c r="A70" s="136" t="s">
        <v>90</v>
      </c>
      <c r="B70" s="142">
        <v>85.71</v>
      </c>
      <c r="C70" s="143">
        <v>1</v>
      </c>
      <c r="D70" s="144">
        <v>68.75</v>
      </c>
      <c r="E70" s="145">
        <v>1</v>
      </c>
      <c r="F70" s="142">
        <v>91.67</v>
      </c>
      <c r="G70" s="143">
        <v>1</v>
      </c>
      <c r="H70" s="144">
        <v>68.75</v>
      </c>
      <c r="I70" s="145">
        <v>1</v>
      </c>
      <c r="J70" s="142">
        <v>90.91</v>
      </c>
      <c r="K70" s="143">
        <v>1</v>
      </c>
      <c r="L70" s="146">
        <v>75</v>
      </c>
      <c r="M70" s="145">
        <v>1</v>
      </c>
    </row>
    <row r="71" spans="1:13" ht="15.75" x14ac:dyDescent="0.25">
      <c r="A71" s="136" t="s">
        <v>91</v>
      </c>
      <c r="B71" s="142">
        <v>85.71</v>
      </c>
      <c r="C71" s="143">
        <v>1</v>
      </c>
      <c r="D71" s="144">
        <v>62.07</v>
      </c>
      <c r="E71" s="145">
        <v>0</v>
      </c>
      <c r="F71" s="142">
        <v>81.48</v>
      </c>
      <c r="G71" s="143">
        <v>0</v>
      </c>
      <c r="H71" s="144">
        <v>55.17</v>
      </c>
      <c r="I71" s="145">
        <v>0</v>
      </c>
      <c r="J71" s="142">
        <v>90</v>
      </c>
      <c r="K71" s="143">
        <v>1</v>
      </c>
      <c r="L71" s="146">
        <v>72.41</v>
      </c>
      <c r="M71" s="145">
        <v>0</v>
      </c>
    </row>
    <row r="72" spans="1:13" ht="15.75" x14ac:dyDescent="0.25">
      <c r="A72" s="136" t="s">
        <v>92</v>
      </c>
      <c r="B72" s="142" t="s">
        <v>50</v>
      </c>
      <c r="C72" s="143">
        <v>1</v>
      </c>
      <c r="D72" s="144" t="s">
        <v>50</v>
      </c>
      <c r="E72" s="145">
        <v>1</v>
      </c>
      <c r="F72" s="142" t="s">
        <v>50</v>
      </c>
      <c r="G72" s="143">
        <v>1</v>
      </c>
      <c r="H72" s="144" t="s">
        <v>50</v>
      </c>
      <c r="I72" s="145">
        <v>1</v>
      </c>
      <c r="J72" s="142" t="s">
        <v>50</v>
      </c>
      <c r="K72" s="143">
        <v>1</v>
      </c>
      <c r="L72" s="144" t="s">
        <v>50</v>
      </c>
      <c r="M72" s="145">
        <v>1</v>
      </c>
    </row>
    <row r="73" spans="1:13" ht="15.75" x14ac:dyDescent="0.25">
      <c r="A73" s="136" t="s">
        <v>93</v>
      </c>
      <c r="B73" s="142" t="s">
        <v>50</v>
      </c>
      <c r="C73" s="143">
        <v>0</v>
      </c>
      <c r="D73" s="144" t="s">
        <v>50</v>
      </c>
      <c r="E73" s="145">
        <v>0</v>
      </c>
      <c r="F73" s="142" t="s">
        <v>50</v>
      </c>
      <c r="G73" s="143">
        <v>0</v>
      </c>
      <c r="H73" s="144" t="s">
        <v>50</v>
      </c>
      <c r="I73" s="145">
        <v>0</v>
      </c>
      <c r="J73" s="142" t="s">
        <v>50</v>
      </c>
      <c r="K73" s="143">
        <v>0</v>
      </c>
      <c r="L73" s="144" t="s">
        <v>50</v>
      </c>
      <c r="M73" s="145">
        <v>0</v>
      </c>
    </row>
    <row r="74" spans="1:13" ht="15.75" x14ac:dyDescent="0.25">
      <c r="A74" s="136" t="s">
        <v>94</v>
      </c>
      <c r="B74" s="142">
        <v>83.33</v>
      </c>
      <c r="C74" s="143">
        <v>0</v>
      </c>
      <c r="D74" s="146">
        <v>64.150000000000006</v>
      </c>
      <c r="E74" s="145">
        <v>0</v>
      </c>
      <c r="F74" s="142">
        <v>79.069999999999993</v>
      </c>
      <c r="G74" s="143">
        <v>0</v>
      </c>
      <c r="H74" s="144">
        <v>64.150000000000006</v>
      </c>
      <c r="I74" s="145">
        <v>1</v>
      </c>
      <c r="J74" s="142">
        <v>88.24</v>
      </c>
      <c r="K74" s="143">
        <v>1</v>
      </c>
      <c r="L74" s="146">
        <v>73.58</v>
      </c>
      <c r="M74" s="145">
        <v>0</v>
      </c>
    </row>
    <row r="75" spans="1:13" ht="15.75" x14ac:dyDescent="0.25">
      <c r="A75" s="136" t="s">
        <v>95</v>
      </c>
      <c r="B75" s="142">
        <v>93.55</v>
      </c>
      <c r="C75" s="143">
        <v>1</v>
      </c>
      <c r="D75" s="144">
        <v>74.319999999999993</v>
      </c>
      <c r="E75" s="145">
        <v>1</v>
      </c>
      <c r="F75" s="142">
        <v>95.31</v>
      </c>
      <c r="G75" s="143">
        <v>1</v>
      </c>
      <c r="H75" s="144">
        <v>70.27</v>
      </c>
      <c r="I75" s="145">
        <v>1</v>
      </c>
      <c r="J75" s="142">
        <v>98.33</v>
      </c>
      <c r="K75" s="143">
        <v>1</v>
      </c>
      <c r="L75" s="144">
        <v>82.43</v>
      </c>
      <c r="M75" s="145">
        <v>1</v>
      </c>
    </row>
    <row r="76" spans="1:13" ht="15.75" x14ac:dyDescent="0.25">
      <c r="A76" s="136" t="s">
        <v>96</v>
      </c>
      <c r="B76" s="142" t="s">
        <v>50</v>
      </c>
      <c r="C76" s="143">
        <v>1</v>
      </c>
      <c r="D76" s="144" t="s">
        <v>50</v>
      </c>
      <c r="E76" s="145">
        <v>1</v>
      </c>
      <c r="F76" s="142" t="s">
        <v>50</v>
      </c>
      <c r="G76" s="143">
        <v>1</v>
      </c>
      <c r="H76" s="144" t="s">
        <v>50</v>
      </c>
      <c r="I76" s="145">
        <v>1</v>
      </c>
      <c r="J76" s="142" t="s">
        <v>50</v>
      </c>
      <c r="K76" s="143">
        <v>1</v>
      </c>
      <c r="L76" s="144" t="s">
        <v>50</v>
      </c>
      <c r="M76" s="145">
        <v>0</v>
      </c>
    </row>
    <row r="77" spans="1:13" ht="15.75" x14ac:dyDescent="0.25">
      <c r="A77" s="136" t="s">
        <v>97</v>
      </c>
      <c r="B77" s="142">
        <v>73.680000000000007</v>
      </c>
      <c r="C77" s="143">
        <v>0</v>
      </c>
      <c r="D77" s="144">
        <v>45.45</v>
      </c>
      <c r="E77" s="145">
        <v>0</v>
      </c>
      <c r="F77" s="142">
        <v>85</v>
      </c>
      <c r="G77" s="143">
        <v>1</v>
      </c>
      <c r="H77" s="144">
        <v>50</v>
      </c>
      <c r="I77" s="145">
        <v>0</v>
      </c>
      <c r="J77" s="142">
        <v>68.75</v>
      </c>
      <c r="K77" s="143">
        <v>0</v>
      </c>
      <c r="L77" s="144">
        <v>63.64</v>
      </c>
      <c r="M77" s="145">
        <v>0</v>
      </c>
    </row>
    <row r="78" spans="1:13" ht="15.75" x14ac:dyDescent="0.25">
      <c r="A78" s="136" t="s">
        <v>98</v>
      </c>
      <c r="B78" s="147">
        <v>84.62</v>
      </c>
      <c r="C78" s="143">
        <v>0</v>
      </c>
      <c r="D78" s="144">
        <v>72.22</v>
      </c>
      <c r="E78" s="145">
        <v>1</v>
      </c>
      <c r="F78" s="142">
        <v>78.569999999999993</v>
      </c>
      <c r="G78" s="143">
        <v>0</v>
      </c>
      <c r="H78" s="144">
        <v>72.22</v>
      </c>
      <c r="I78" s="145">
        <v>1</v>
      </c>
      <c r="J78" s="142">
        <v>81.819999999999993</v>
      </c>
      <c r="K78" s="143">
        <v>0</v>
      </c>
      <c r="L78" s="144">
        <v>77.78</v>
      </c>
      <c r="M78" s="145">
        <v>1</v>
      </c>
    </row>
    <row r="79" spans="1:13" ht="15.75" x14ac:dyDescent="0.25">
      <c r="A79" s="136" t="s">
        <v>99</v>
      </c>
      <c r="B79" s="147">
        <v>83.84</v>
      </c>
      <c r="C79" s="143">
        <v>0</v>
      </c>
      <c r="D79" s="144">
        <v>64.84</v>
      </c>
      <c r="E79" s="145">
        <v>1</v>
      </c>
      <c r="F79" s="142">
        <v>82.86</v>
      </c>
      <c r="G79" s="143">
        <v>0</v>
      </c>
      <c r="H79" s="144">
        <v>64.06</v>
      </c>
      <c r="I79" s="145">
        <v>1</v>
      </c>
      <c r="J79" s="142">
        <v>83.95</v>
      </c>
      <c r="K79" s="143">
        <v>0</v>
      </c>
      <c r="L79" s="144">
        <v>70.31</v>
      </c>
      <c r="M79" s="145">
        <v>0</v>
      </c>
    </row>
    <row r="80" spans="1:13" ht="15.75" x14ac:dyDescent="0.25">
      <c r="A80" s="129" t="s">
        <v>100</v>
      </c>
      <c r="B80" s="148" t="s">
        <v>62</v>
      </c>
      <c r="C80" s="149" t="s">
        <v>171</v>
      </c>
      <c r="D80" s="148" t="s">
        <v>62</v>
      </c>
      <c r="E80" s="150" t="s">
        <v>171</v>
      </c>
      <c r="F80" s="148" t="s">
        <v>62</v>
      </c>
      <c r="G80" s="149" t="s">
        <v>171</v>
      </c>
      <c r="H80" s="148" t="s">
        <v>62</v>
      </c>
      <c r="I80" s="150" t="s">
        <v>171</v>
      </c>
      <c r="J80" s="148" t="s">
        <v>62</v>
      </c>
      <c r="K80" s="149" t="s">
        <v>171</v>
      </c>
      <c r="L80" s="148" t="s">
        <v>62</v>
      </c>
      <c r="M80" s="150" t="s">
        <v>171</v>
      </c>
    </row>
    <row r="81" spans="1:13" ht="15.75" x14ac:dyDescent="0.25">
      <c r="A81" s="54" t="s">
        <v>101</v>
      </c>
      <c r="B81" s="142">
        <v>98.65</v>
      </c>
      <c r="C81" s="143">
        <v>1</v>
      </c>
      <c r="D81" s="144">
        <v>88.16</v>
      </c>
      <c r="E81" s="145">
        <v>1</v>
      </c>
      <c r="F81" s="142">
        <v>98.65</v>
      </c>
      <c r="G81" s="143">
        <v>1</v>
      </c>
      <c r="H81" s="144">
        <v>86.84</v>
      </c>
      <c r="I81" s="145">
        <v>1</v>
      </c>
      <c r="J81" s="142">
        <v>100</v>
      </c>
      <c r="K81" s="143">
        <v>1</v>
      </c>
      <c r="L81" s="144">
        <v>89.47</v>
      </c>
      <c r="M81" s="145">
        <v>1</v>
      </c>
    </row>
    <row r="82" spans="1:13" ht="15.75" x14ac:dyDescent="0.25">
      <c r="A82" s="75" t="s">
        <v>208</v>
      </c>
      <c r="B82" s="151">
        <v>83.7</v>
      </c>
      <c r="C82" s="152">
        <v>0</v>
      </c>
      <c r="D82" s="153">
        <v>62.88</v>
      </c>
      <c r="E82" s="154">
        <v>0</v>
      </c>
      <c r="F82" s="153">
        <v>83.37</v>
      </c>
      <c r="G82" s="154">
        <v>0</v>
      </c>
      <c r="H82" s="153">
        <v>60.11</v>
      </c>
      <c r="I82" s="154">
        <v>0</v>
      </c>
      <c r="J82" s="153">
        <v>85.53</v>
      </c>
      <c r="K82" s="154">
        <v>0</v>
      </c>
      <c r="L82" s="153">
        <v>70.95</v>
      </c>
      <c r="M82" s="154">
        <v>0</v>
      </c>
    </row>
    <row r="83" spans="1:13" x14ac:dyDescent="0.25">
      <c r="A83" s="20"/>
      <c r="B83" s="20"/>
      <c r="C83" s="20"/>
      <c r="D83" s="20"/>
      <c r="E83" s="20"/>
      <c r="F83" s="20"/>
      <c r="G83" s="20"/>
      <c r="H83" s="20"/>
      <c r="I83" s="20"/>
      <c r="J83" s="20"/>
      <c r="K83" s="20"/>
      <c r="L83" s="20"/>
      <c r="M83" s="20"/>
    </row>
    <row r="84" spans="1:13" ht="15.75" x14ac:dyDescent="0.25">
      <c r="A84" s="33" t="s">
        <v>104</v>
      </c>
      <c r="B84" s="20"/>
      <c r="C84" s="20"/>
      <c r="D84" s="20"/>
      <c r="E84" s="20"/>
      <c r="F84" s="20"/>
      <c r="G84" s="20"/>
      <c r="H84" s="20"/>
      <c r="I84" s="20"/>
      <c r="J84" s="20"/>
      <c r="K84" s="20"/>
      <c r="L84" s="20"/>
      <c r="M84" s="20"/>
    </row>
  </sheetData>
  <sheetProtection algorithmName="SHA-512" hashValue="QlWxA7oGiIy/EGmCuosQ4tHlHNC/fap4Ix8lF99vdCrgJ82u5oC4Wsx0M2uHJn/7rUVPlaRwA+UMn42+/smLCg==" saltValue="Ff6ZE6hmt+JL0uJKFIFxDw==" spinCount="100000" sheet="1" objects="1" scenarios="1"/>
  <hyperlinks>
    <hyperlink ref="O3" location="'Table of Contents'!A1" display="Return to &quot;Table of Contents&quot;" xr:uid="{B0368AF2-3143-41E7-BCCA-A30A48C62E4A}"/>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97A877-D29B-4C2E-B2DD-B948ED6DED47}">
  <sheetPr codeName="Sheet12">
    <tabColor rgb="FF007AAE"/>
  </sheetPr>
  <dimension ref="A3:V47"/>
  <sheetViews>
    <sheetView topLeftCell="A3" workbookViewId="0">
      <selection activeCell="K23" sqref="K23"/>
    </sheetView>
  </sheetViews>
  <sheetFormatPr defaultRowHeight="15" x14ac:dyDescent="0.25"/>
  <cols>
    <col min="1" max="1" width="13.42578125" customWidth="1"/>
    <col min="2" max="2" width="14.28515625" customWidth="1"/>
    <col min="3" max="3" width="15" customWidth="1"/>
    <col min="4" max="4" width="13.5703125" customWidth="1"/>
    <col min="5" max="5" width="13.42578125" customWidth="1"/>
    <col min="6" max="6" width="11.28515625" customWidth="1"/>
    <col min="7" max="7" width="16.28515625" customWidth="1"/>
    <col min="11" max="11" width="11.28515625" customWidth="1"/>
  </cols>
  <sheetData>
    <row r="3" spans="9:22" ht="15.75" x14ac:dyDescent="0.25">
      <c r="I3" s="273" t="s">
        <v>41</v>
      </c>
      <c r="J3" s="273"/>
      <c r="K3" s="273"/>
    </row>
    <row r="7" spans="9:22" ht="15.75" x14ac:dyDescent="0.25">
      <c r="V7" s="155"/>
    </row>
    <row r="22" spans="1:7" x14ac:dyDescent="0.25">
      <c r="A22" s="156" t="s">
        <v>221</v>
      </c>
      <c r="B22" s="156"/>
      <c r="C22" s="20"/>
      <c r="D22" s="20"/>
      <c r="E22" s="20"/>
      <c r="F22" s="20"/>
      <c r="G22" s="20"/>
    </row>
    <row r="23" spans="1:7" ht="60" customHeight="1" x14ac:dyDescent="0.25">
      <c r="A23" s="242" t="s">
        <v>105</v>
      </c>
      <c r="B23" s="243" t="s">
        <v>222</v>
      </c>
      <c r="C23" s="242" t="s">
        <v>223</v>
      </c>
      <c r="D23" s="243" t="s">
        <v>224</v>
      </c>
      <c r="E23" s="244" t="s">
        <v>225</v>
      </c>
      <c r="F23" s="243" t="s">
        <v>226</v>
      </c>
      <c r="G23" s="239" t="s">
        <v>315</v>
      </c>
    </row>
    <row r="24" spans="1:7" ht="30" x14ac:dyDescent="0.25">
      <c r="A24" s="242"/>
      <c r="B24" s="243" t="s">
        <v>227</v>
      </c>
      <c r="C24" s="242"/>
      <c r="D24" s="245" t="s">
        <v>228</v>
      </c>
      <c r="E24" s="246"/>
      <c r="F24" s="247" t="s">
        <v>229</v>
      </c>
      <c r="G24" s="239"/>
    </row>
    <row r="25" spans="1:7" ht="30" x14ac:dyDescent="0.25">
      <c r="A25" s="248"/>
      <c r="B25" s="249" t="s">
        <v>230</v>
      </c>
      <c r="C25" s="248"/>
      <c r="D25" s="250" t="s">
        <v>231</v>
      </c>
      <c r="E25" s="251"/>
      <c r="F25" s="249" t="s">
        <v>232</v>
      </c>
      <c r="G25" s="240"/>
    </row>
    <row r="26" spans="1:7" x14ac:dyDescent="0.25">
      <c r="A26" s="241" t="s">
        <v>44</v>
      </c>
      <c r="B26" s="157">
        <v>3418</v>
      </c>
      <c r="C26" s="158">
        <v>921</v>
      </c>
      <c r="D26" s="159">
        <f>C26/B26</f>
        <v>0.2694558221181978</v>
      </c>
      <c r="E26" s="160">
        <v>356</v>
      </c>
      <c r="F26" s="161">
        <v>0.38700000000000001</v>
      </c>
      <c r="G26" s="158">
        <v>0</v>
      </c>
    </row>
    <row r="27" spans="1:7" x14ac:dyDescent="0.25">
      <c r="A27" s="241" t="s">
        <v>49</v>
      </c>
      <c r="B27" s="158">
        <v>139</v>
      </c>
      <c r="C27" s="158">
        <v>26</v>
      </c>
      <c r="D27" s="159">
        <f t="shared" ref="D27:D45" si="0">C27/B27</f>
        <v>0.18705035971223022</v>
      </c>
      <c r="E27" s="160">
        <v>11</v>
      </c>
      <c r="F27" s="161">
        <v>0.42299999999999999</v>
      </c>
      <c r="G27" s="158">
        <v>1</v>
      </c>
    </row>
    <row r="28" spans="1:7" x14ac:dyDescent="0.25">
      <c r="A28" s="241" t="s">
        <v>52</v>
      </c>
      <c r="B28" s="158">
        <v>189</v>
      </c>
      <c r="C28" s="158">
        <v>37</v>
      </c>
      <c r="D28" s="159">
        <f t="shared" si="0"/>
        <v>0.19576719576719576</v>
      </c>
      <c r="E28" s="160">
        <v>16</v>
      </c>
      <c r="F28" s="161">
        <v>0.432</v>
      </c>
      <c r="G28" s="158">
        <v>1</v>
      </c>
    </row>
    <row r="29" spans="1:7" x14ac:dyDescent="0.25">
      <c r="A29" s="241" t="s">
        <v>53</v>
      </c>
      <c r="B29" s="158">
        <v>956</v>
      </c>
      <c r="C29" s="158">
        <v>154</v>
      </c>
      <c r="D29" s="159">
        <f t="shared" si="0"/>
        <v>0.16108786610878661</v>
      </c>
      <c r="E29" s="160">
        <v>61</v>
      </c>
      <c r="F29" s="161">
        <v>0.39600000000000002</v>
      </c>
      <c r="G29" s="158">
        <v>1</v>
      </c>
    </row>
    <row r="30" spans="1:7" x14ac:dyDescent="0.25">
      <c r="A30" s="241" t="s">
        <v>54</v>
      </c>
      <c r="B30" s="158">
        <v>153</v>
      </c>
      <c r="C30" s="158">
        <v>36</v>
      </c>
      <c r="D30" s="159">
        <f t="shared" si="0"/>
        <v>0.23529411764705882</v>
      </c>
      <c r="E30" s="160">
        <v>5</v>
      </c>
      <c r="F30" s="161">
        <v>0.13900000000000001</v>
      </c>
      <c r="G30" s="158">
        <v>0</v>
      </c>
    </row>
    <row r="31" spans="1:7" x14ac:dyDescent="0.25">
      <c r="A31" s="241" t="s">
        <v>57</v>
      </c>
      <c r="B31" s="157">
        <v>488</v>
      </c>
      <c r="C31" s="158">
        <v>119</v>
      </c>
      <c r="D31" s="159">
        <f t="shared" si="0"/>
        <v>0.24385245901639344</v>
      </c>
      <c r="E31" s="160">
        <v>56</v>
      </c>
      <c r="F31" s="161">
        <v>0.47099999999999997</v>
      </c>
      <c r="G31" s="158">
        <v>1</v>
      </c>
    </row>
    <row r="32" spans="1:7" x14ac:dyDescent="0.25">
      <c r="A32" s="241" t="s">
        <v>64</v>
      </c>
      <c r="B32" s="157">
        <v>1155</v>
      </c>
      <c r="C32" s="158">
        <v>351</v>
      </c>
      <c r="D32" s="159">
        <f t="shared" si="0"/>
        <v>0.30389610389610389</v>
      </c>
      <c r="E32" s="160">
        <v>111</v>
      </c>
      <c r="F32" s="161">
        <v>0.316</v>
      </c>
      <c r="G32" s="158">
        <v>0</v>
      </c>
    </row>
    <row r="33" spans="1:7" x14ac:dyDescent="0.25">
      <c r="A33" s="241" t="s">
        <v>66</v>
      </c>
      <c r="B33" s="158">
        <v>433</v>
      </c>
      <c r="C33" s="158">
        <v>100</v>
      </c>
      <c r="D33" s="159">
        <f t="shared" si="0"/>
        <v>0.23094688221709006</v>
      </c>
      <c r="E33" s="160">
        <v>26</v>
      </c>
      <c r="F33" s="161">
        <v>0.26</v>
      </c>
      <c r="G33" s="158">
        <v>0</v>
      </c>
    </row>
    <row r="34" spans="1:7" x14ac:dyDescent="0.25">
      <c r="A34" s="241" t="s">
        <v>67</v>
      </c>
      <c r="B34" s="158">
        <v>603</v>
      </c>
      <c r="C34" s="158">
        <v>99</v>
      </c>
      <c r="D34" s="159">
        <f t="shared" si="0"/>
        <v>0.16417910447761194</v>
      </c>
      <c r="E34" s="160">
        <v>34</v>
      </c>
      <c r="F34" s="161">
        <v>0.34300000000000003</v>
      </c>
      <c r="G34" s="158">
        <v>0</v>
      </c>
    </row>
    <row r="35" spans="1:7" x14ac:dyDescent="0.25">
      <c r="A35" s="241" t="s">
        <v>69</v>
      </c>
      <c r="B35" s="157">
        <v>1071</v>
      </c>
      <c r="C35" s="158">
        <v>215</v>
      </c>
      <c r="D35" s="159">
        <f t="shared" si="0"/>
        <v>0.20074696545284781</v>
      </c>
      <c r="E35" s="160">
        <v>81</v>
      </c>
      <c r="F35" s="161">
        <v>0.377</v>
      </c>
      <c r="G35" s="158">
        <v>0</v>
      </c>
    </row>
    <row r="36" spans="1:7" x14ac:dyDescent="0.25">
      <c r="A36" s="241" t="s">
        <v>70</v>
      </c>
      <c r="B36" s="158">
        <v>629</v>
      </c>
      <c r="C36" s="158">
        <v>150</v>
      </c>
      <c r="D36" s="159">
        <f t="shared" si="0"/>
        <v>0.23847376788553259</v>
      </c>
      <c r="E36" s="160">
        <v>67</v>
      </c>
      <c r="F36" s="161">
        <v>0.44700000000000001</v>
      </c>
      <c r="G36" s="158">
        <v>1</v>
      </c>
    </row>
    <row r="37" spans="1:7" x14ac:dyDescent="0.25">
      <c r="A37" s="241" t="s">
        <v>71</v>
      </c>
      <c r="B37" s="158">
        <v>641</v>
      </c>
      <c r="C37" s="158">
        <v>114</v>
      </c>
      <c r="D37" s="159">
        <f t="shared" si="0"/>
        <v>0.17784711388455537</v>
      </c>
      <c r="E37" s="160">
        <v>27</v>
      </c>
      <c r="F37" s="161">
        <v>0.23699999999999999</v>
      </c>
      <c r="G37" s="158">
        <v>0</v>
      </c>
    </row>
    <row r="38" spans="1:7" x14ac:dyDescent="0.25">
      <c r="A38" s="241" t="s">
        <v>73</v>
      </c>
      <c r="B38" s="158">
        <v>766</v>
      </c>
      <c r="C38" s="158">
        <v>160</v>
      </c>
      <c r="D38" s="159">
        <f t="shared" si="0"/>
        <v>0.20887728459530025</v>
      </c>
      <c r="E38" s="160">
        <v>60</v>
      </c>
      <c r="F38" s="161">
        <v>0.375</v>
      </c>
      <c r="G38" s="158">
        <v>0</v>
      </c>
    </row>
    <row r="39" spans="1:7" x14ac:dyDescent="0.25">
      <c r="A39" s="241" t="s">
        <v>78</v>
      </c>
      <c r="B39" s="158">
        <v>450</v>
      </c>
      <c r="C39" s="158">
        <v>99</v>
      </c>
      <c r="D39" s="159">
        <f t="shared" si="0"/>
        <v>0.22</v>
      </c>
      <c r="E39" s="160">
        <v>23</v>
      </c>
      <c r="F39" s="161">
        <v>0.23200000000000001</v>
      </c>
      <c r="G39" s="158">
        <v>0</v>
      </c>
    </row>
    <row r="40" spans="1:7" x14ac:dyDescent="0.25">
      <c r="A40" s="241" t="s">
        <v>82</v>
      </c>
      <c r="B40" s="158">
        <v>172</v>
      </c>
      <c r="C40" s="158">
        <v>33</v>
      </c>
      <c r="D40" s="159">
        <f t="shared" si="0"/>
        <v>0.19186046511627908</v>
      </c>
      <c r="E40" s="160">
        <v>17</v>
      </c>
      <c r="F40" s="161">
        <v>0.51500000000000001</v>
      </c>
      <c r="G40" s="158">
        <v>1</v>
      </c>
    </row>
    <row r="41" spans="1:7" x14ac:dyDescent="0.25">
      <c r="A41" s="241" t="s">
        <v>83</v>
      </c>
      <c r="B41" s="158">
        <v>149</v>
      </c>
      <c r="C41" s="158">
        <v>37</v>
      </c>
      <c r="D41" s="159">
        <f t="shared" si="0"/>
        <v>0.24832214765100671</v>
      </c>
      <c r="E41" s="160">
        <v>8</v>
      </c>
      <c r="F41" s="161">
        <v>0.216</v>
      </c>
      <c r="G41" s="158">
        <v>0</v>
      </c>
    </row>
    <row r="42" spans="1:7" x14ac:dyDescent="0.25">
      <c r="A42" s="241" t="s">
        <v>92</v>
      </c>
      <c r="B42" s="157">
        <v>130</v>
      </c>
      <c r="C42" s="158">
        <v>23</v>
      </c>
      <c r="D42" s="159">
        <f t="shared" si="0"/>
        <v>0.17692307692307693</v>
      </c>
      <c r="E42" s="160">
        <v>11</v>
      </c>
      <c r="F42" s="161">
        <v>0.47799999999999998</v>
      </c>
      <c r="G42" s="158">
        <v>1</v>
      </c>
    </row>
    <row r="43" spans="1:7" x14ac:dyDescent="0.25">
      <c r="A43" s="241" t="s">
        <v>96</v>
      </c>
      <c r="B43" s="158">
        <v>173</v>
      </c>
      <c r="C43" s="158">
        <v>28</v>
      </c>
      <c r="D43" s="159">
        <f t="shared" si="0"/>
        <v>0.16184971098265896</v>
      </c>
      <c r="E43" s="160">
        <v>4</v>
      </c>
      <c r="F43" s="161">
        <v>0.14299999999999999</v>
      </c>
      <c r="G43" s="158">
        <v>0</v>
      </c>
    </row>
    <row r="44" spans="1:7" x14ac:dyDescent="0.25">
      <c r="A44" s="241" t="s">
        <v>97</v>
      </c>
      <c r="B44" s="158">
        <v>452</v>
      </c>
      <c r="C44" s="158">
        <v>94</v>
      </c>
      <c r="D44" s="159">
        <f t="shared" si="0"/>
        <v>0.20796460176991149</v>
      </c>
      <c r="E44" s="160">
        <v>40</v>
      </c>
      <c r="F44" s="161">
        <v>0.42599999999999999</v>
      </c>
      <c r="G44" s="158">
        <v>1</v>
      </c>
    </row>
    <row r="45" spans="1:7" x14ac:dyDescent="0.25">
      <c r="A45" s="241" t="s">
        <v>99</v>
      </c>
      <c r="B45" s="158">
        <v>2177</v>
      </c>
      <c r="C45" s="158">
        <v>461</v>
      </c>
      <c r="D45" s="159">
        <f t="shared" si="0"/>
        <v>0.21175930179145613</v>
      </c>
      <c r="E45" s="160">
        <v>178</v>
      </c>
      <c r="F45" s="161">
        <v>0.38600000000000001</v>
      </c>
      <c r="G45" s="158">
        <v>0</v>
      </c>
    </row>
    <row r="46" spans="1:7" ht="15.75" thickBot="1" x14ac:dyDescent="0.3">
      <c r="A46" s="162" t="s">
        <v>233</v>
      </c>
      <c r="B46" s="163">
        <f>SUM(B26:B45)</f>
        <v>14344</v>
      </c>
      <c r="C46" s="163">
        <f>SUM(C26:C45)</f>
        <v>3257</v>
      </c>
      <c r="D46" s="164">
        <f>C46/B46</f>
        <v>0.22706358059118795</v>
      </c>
      <c r="E46" s="165">
        <v>1192</v>
      </c>
      <c r="F46" s="166">
        <v>0.36599999999999999</v>
      </c>
      <c r="G46" s="167">
        <v>0</v>
      </c>
    </row>
    <row r="47" spans="1:7" ht="15.75" thickTop="1" x14ac:dyDescent="0.25"/>
  </sheetData>
  <sheetProtection algorithmName="SHA-512" hashValue="lbIv3mqipng5dkPzr2jvZUsGQmPFEe7mvygzenhnCLMrruwuq4JjpZE05iRv6TcuphnWAOi+faM4ZJ0YXKIm+w==" saltValue="NENh7QK5md/QfF22i+WYyQ==" spinCount="100000" sheet="1" objects="1" scenarios="1"/>
  <mergeCells count="4">
    <mergeCell ref="A23:A25"/>
    <mergeCell ref="C23:C25"/>
    <mergeCell ref="G23:G25"/>
    <mergeCell ref="E23:E25"/>
  </mergeCells>
  <hyperlinks>
    <hyperlink ref="I3" location="'Table of Contents'!A1" display="Return to &quot;Table of Contents&quot;" xr:uid="{55F0F99B-D88E-4BFA-B04D-8D6D888A88B3}"/>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E516B0-4368-4F30-ABDC-7C7158174B60}">
  <sheetPr codeName="Sheet13">
    <tabColor rgb="FFA7253F"/>
  </sheetPr>
  <dimension ref="A3:Y92"/>
  <sheetViews>
    <sheetView workbookViewId="0">
      <selection activeCell="Y25" sqref="Y25"/>
    </sheetView>
  </sheetViews>
  <sheetFormatPr defaultRowHeight="15" x14ac:dyDescent="0.25"/>
  <cols>
    <col min="1" max="1" width="19" customWidth="1"/>
    <col min="2" max="2" width="18.140625" customWidth="1"/>
    <col min="3" max="3" width="14.7109375" customWidth="1"/>
    <col min="4" max="4" width="18.7109375" customWidth="1"/>
    <col min="5" max="5" width="18.28515625" customWidth="1"/>
    <col min="13" max="13" width="6.7109375" customWidth="1"/>
    <col min="14" max="14" width="7.5703125" customWidth="1"/>
    <col min="15" max="15" width="7.42578125" customWidth="1"/>
    <col min="16" max="16" width="6.42578125" customWidth="1"/>
    <col min="17" max="17" width="6" customWidth="1"/>
    <col min="18" max="18" width="6.42578125" customWidth="1"/>
    <col min="19" max="19" width="6.28515625" customWidth="1"/>
    <col min="20" max="20" width="6.42578125" customWidth="1"/>
    <col min="21" max="21" width="6.5703125" customWidth="1"/>
    <col min="24" max="24" width="10.42578125" customWidth="1"/>
  </cols>
  <sheetData>
    <row r="3" spans="22:25" ht="15.75" x14ac:dyDescent="0.25">
      <c r="V3" s="273" t="s">
        <v>41</v>
      </c>
      <c r="W3" s="273"/>
      <c r="X3" s="273"/>
      <c r="Y3" s="20"/>
    </row>
    <row r="32" spans="2:10" ht="21" x14ac:dyDescent="0.25">
      <c r="B32" s="253" t="s">
        <v>234</v>
      </c>
      <c r="E32" s="253" t="s">
        <v>29</v>
      </c>
      <c r="H32" s="46"/>
      <c r="I32" s="46"/>
      <c r="J32" s="46"/>
    </row>
    <row r="33" spans="1:5" ht="31.5" x14ac:dyDescent="0.25">
      <c r="A33" s="135" t="s">
        <v>105</v>
      </c>
      <c r="B33" s="233" t="s">
        <v>180</v>
      </c>
      <c r="C33" s="168"/>
      <c r="D33" s="135" t="s">
        <v>105</v>
      </c>
      <c r="E33" s="233" t="s">
        <v>180</v>
      </c>
    </row>
    <row r="34" spans="1:5" ht="15.75" x14ac:dyDescent="0.25">
      <c r="A34" s="169" t="s">
        <v>235</v>
      </c>
      <c r="B34" s="170">
        <v>1</v>
      </c>
      <c r="C34" s="171"/>
      <c r="D34" s="169" t="s">
        <v>235</v>
      </c>
      <c r="E34" s="170">
        <v>1</v>
      </c>
    </row>
    <row r="35" spans="1:5" ht="15.75" x14ac:dyDescent="0.25">
      <c r="A35" s="169" t="s">
        <v>236</v>
      </c>
      <c r="B35" s="170">
        <v>1</v>
      </c>
      <c r="C35" s="171"/>
      <c r="D35" s="169" t="s">
        <v>236</v>
      </c>
      <c r="E35" s="170">
        <v>1</v>
      </c>
    </row>
    <row r="36" spans="1:5" ht="15.75" x14ac:dyDescent="0.25">
      <c r="A36" s="169" t="s">
        <v>237</v>
      </c>
      <c r="B36" s="170">
        <v>1</v>
      </c>
      <c r="C36" s="171"/>
      <c r="D36" s="169" t="s">
        <v>237</v>
      </c>
      <c r="E36" s="170">
        <v>1</v>
      </c>
    </row>
    <row r="37" spans="1:5" ht="15.75" x14ac:dyDescent="0.25">
      <c r="A37" s="169" t="s">
        <v>238</v>
      </c>
      <c r="B37" s="170">
        <v>1</v>
      </c>
      <c r="C37" s="171"/>
      <c r="D37" s="169" t="s">
        <v>238</v>
      </c>
      <c r="E37" s="170">
        <v>1</v>
      </c>
    </row>
    <row r="38" spans="1:5" ht="15.75" x14ac:dyDescent="0.25">
      <c r="A38" s="169" t="s">
        <v>239</v>
      </c>
      <c r="B38" s="170">
        <v>1</v>
      </c>
      <c r="C38" s="171"/>
      <c r="D38" s="169" t="s">
        <v>239</v>
      </c>
      <c r="E38" s="170">
        <v>1</v>
      </c>
    </row>
    <row r="39" spans="1:5" ht="15.75" x14ac:dyDescent="0.25">
      <c r="A39" s="169" t="s">
        <v>240</v>
      </c>
      <c r="B39" s="170">
        <v>1</v>
      </c>
      <c r="C39" s="171"/>
      <c r="D39" s="169" t="s">
        <v>240</v>
      </c>
      <c r="E39" s="170">
        <v>1</v>
      </c>
    </row>
    <row r="40" spans="1:5" ht="15.75" x14ac:dyDescent="0.25">
      <c r="A40" s="169" t="s">
        <v>241</v>
      </c>
      <c r="B40" s="170">
        <v>1</v>
      </c>
      <c r="C40" s="171"/>
      <c r="D40" s="169" t="s">
        <v>241</v>
      </c>
      <c r="E40" s="170">
        <v>1</v>
      </c>
    </row>
    <row r="41" spans="1:5" ht="15.75" x14ac:dyDescent="0.25">
      <c r="A41" s="169" t="s">
        <v>242</v>
      </c>
      <c r="B41" s="170">
        <v>1</v>
      </c>
      <c r="C41" s="171"/>
      <c r="D41" s="169" t="s">
        <v>242</v>
      </c>
      <c r="E41" s="170">
        <v>1</v>
      </c>
    </row>
    <row r="42" spans="1:5" ht="15.75" x14ac:dyDescent="0.25">
      <c r="A42" s="169" t="s">
        <v>243</v>
      </c>
      <c r="B42" s="170">
        <v>1</v>
      </c>
      <c r="C42" s="171"/>
      <c r="D42" s="169" t="s">
        <v>243</v>
      </c>
      <c r="E42" s="170">
        <v>1</v>
      </c>
    </row>
    <row r="43" spans="1:5" ht="15.75" x14ac:dyDescent="0.25">
      <c r="A43" s="169" t="s">
        <v>244</v>
      </c>
      <c r="B43" s="170">
        <v>1</v>
      </c>
      <c r="C43" s="171"/>
      <c r="D43" s="169" t="s">
        <v>244</v>
      </c>
      <c r="E43" s="170">
        <v>1</v>
      </c>
    </row>
    <row r="44" spans="1:5" ht="15.75" x14ac:dyDescent="0.25">
      <c r="A44" s="169" t="s">
        <v>245</v>
      </c>
      <c r="B44" s="170">
        <v>1</v>
      </c>
      <c r="C44" s="171"/>
      <c r="D44" s="169" t="s">
        <v>245</v>
      </c>
      <c r="E44" s="170">
        <v>1</v>
      </c>
    </row>
    <row r="45" spans="1:5" ht="15.75" x14ac:dyDescent="0.25">
      <c r="A45" s="169" t="s">
        <v>246</v>
      </c>
      <c r="B45" s="170">
        <v>1</v>
      </c>
      <c r="C45" s="171"/>
      <c r="D45" s="169" t="s">
        <v>246</v>
      </c>
      <c r="E45" s="170">
        <v>1</v>
      </c>
    </row>
    <row r="46" spans="1:5" ht="15.75" x14ac:dyDescent="0.25">
      <c r="A46" s="169" t="s">
        <v>247</v>
      </c>
      <c r="B46" s="170">
        <v>1</v>
      </c>
      <c r="C46" s="171"/>
      <c r="D46" s="169" t="s">
        <v>247</v>
      </c>
      <c r="E46" s="170">
        <v>1</v>
      </c>
    </row>
    <row r="47" spans="1:5" ht="15.75" x14ac:dyDescent="0.25">
      <c r="A47" s="169" t="s">
        <v>248</v>
      </c>
      <c r="B47" s="170">
        <v>1</v>
      </c>
      <c r="C47" s="171"/>
      <c r="D47" s="169" t="s">
        <v>248</v>
      </c>
      <c r="E47" s="170">
        <v>1</v>
      </c>
    </row>
    <row r="48" spans="1:5" ht="15.75" x14ac:dyDescent="0.25">
      <c r="A48" s="169" t="s">
        <v>249</v>
      </c>
      <c r="B48" s="170">
        <v>1</v>
      </c>
      <c r="C48" s="171"/>
      <c r="D48" s="169" t="s">
        <v>249</v>
      </c>
      <c r="E48" s="170">
        <v>1</v>
      </c>
    </row>
    <row r="49" spans="1:5" ht="15.75" x14ac:dyDescent="0.25">
      <c r="A49" s="169" t="s">
        <v>250</v>
      </c>
      <c r="B49" s="170">
        <v>1</v>
      </c>
      <c r="C49" s="171"/>
      <c r="D49" s="169" t="s">
        <v>250</v>
      </c>
      <c r="E49" s="170">
        <v>1</v>
      </c>
    </row>
    <row r="50" spans="1:5" ht="15.75" x14ac:dyDescent="0.25">
      <c r="A50" s="169" t="s">
        <v>251</v>
      </c>
      <c r="B50" s="170">
        <v>1</v>
      </c>
      <c r="C50" s="171"/>
      <c r="D50" s="169" t="s">
        <v>251</v>
      </c>
      <c r="E50" s="170">
        <v>1</v>
      </c>
    </row>
    <row r="51" spans="1:5" ht="15.75" x14ac:dyDescent="0.25">
      <c r="A51" s="169" t="s">
        <v>252</v>
      </c>
      <c r="B51" s="170">
        <v>1</v>
      </c>
      <c r="C51" s="171"/>
      <c r="D51" s="169" t="s">
        <v>252</v>
      </c>
      <c r="E51" s="170">
        <v>1</v>
      </c>
    </row>
    <row r="52" spans="1:5" ht="15.75" x14ac:dyDescent="0.25">
      <c r="A52" s="169" t="s">
        <v>253</v>
      </c>
      <c r="B52" s="170">
        <v>1</v>
      </c>
      <c r="C52" s="171"/>
      <c r="D52" s="169" t="s">
        <v>253</v>
      </c>
      <c r="E52" s="170">
        <v>1</v>
      </c>
    </row>
    <row r="53" spans="1:5" ht="15.75" x14ac:dyDescent="0.25">
      <c r="A53" s="169" t="s">
        <v>254</v>
      </c>
      <c r="B53" s="170">
        <v>1</v>
      </c>
      <c r="C53" s="171"/>
      <c r="D53" s="169" t="s">
        <v>254</v>
      </c>
      <c r="E53" s="170">
        <v>1</v>
      </c>
    </row>
    <row r="54" spans="1:5" ht="15.75" x14ac:dyDescent="0.25">
      <c r="A54" s="169" t="s">
        <v>255</v>
      </c>
      <c r="B54" s="170">
        <v>1</v>
      </c>
      <c r="C54" s="171"/>
      <c r="D54" s="169" t="s">
        <v>255</v>
      </c>
      <c r="E54" s="170">
        <v>1</v>
      </c>
    </row>
    <row r="55" spans="1:5" ht="15.75" x14ac:dyDescent="0.25">
      <c r="A55" s="169" t="s">
        <v>256</v>
      </c>
      <c r="B55" s="170">
        <v>1</v>
      </c>
      <c r="C55" s="171"/>
      <c r="D55" s="169" t="s">
        <v>256</v>
      </c>
      <c r="E55" s="170">
        <v>1</v>
      </c>
    </row>
    <row r="56" spans="1:5" ht="15.75" x14ac:dyDescent="0.25">
      <c r="A56" s="169" t="s">
        <v>257</v>
      </c>
      <c r="B56" s="170">
        <v>1</v>
      </c>
      <c r="C56" s="171"/>
      <c r="D56" s="169" t="s">
        <v>257</v>
      </c>
      <c r="E56" s="170">
        <v>1</v>
      </c>
    </row>
    <row r="57" spans="1:5" ht="15.75" x14ac:dyDescent="0.25">
      <c r="A57" s="169" t="s">
        <v>258</v>
      </c>
      <c r="B57" s="170">
        <v>1</v>
      </c>
      <c r="C57" s="171"/>
      <c r="D57" s="169" t="s">
        <v>258</v>
      </c>
      <c r="E57" s="170">
        <v>1</v>
      </c>
    </row>
    <row r="58" spans="1:5" ht="15.75" x14ac:dyDescent="0.25">
      <c r="A58" s="169" t="s">
        <v>259</v>
      </c>
      <c r="B58" s="170">
        <v>1</v>
      </c>
      <c r="C58" s="171"/>
      <c r="D58" s="169" t="s">
        <v>259</v>
      </c>
      <c r="E58" s="170">
        <v>1</v>
      </c>
    </row>
    <row r="59" spans="1:5" ht="15.75" x14ac:dyDescent="0.25">
      <c r="A59" s="169" t="s">
        <v>260</v>
      </c>
      <c r="B59" s="170">
        <v>1</v>
      </c>
      <c r="C59" s="171"/>
      <c r="D59" s="169" t="s">
        <v>260</v>
      </c>
      <c r="E59" s="170">
        <v>1</v>
      </c>
    </row>
    <row r="60" spans="1:5" ht="15.75" x14ac:dyDescent="0.25">
      <c r="A60" s="169" t="s">
        <v>261</v>
      </c>
      <c r="B60" s="170">
        <v>1</v>
      </c>
      <c r="C60" s="171"/>
      <c r="D60" s="169" t="s">
        <v>261</v>
      </c>
      <c r="E60" s="170">
        <v>1</v>
      </c>
    </row>
    <row r="61" spans="1:5" ht="15.75" x14ac:dyDescent="0.25">
      <c r="A61" s="169" t="s">
        <v>262</v>
      </c>
      <c r="B61" s="170">
        <v>1</v>
      </c>
      <c r="C61" s="171"/>
      <c r="D61" s="169" t="s">
        <v>262</v>
      </c>
      <c r="E61" s="170">
        <v>1</v>
      </c>
    </row>
    <row r="62" spans="1:5" ht="15.75" x14ac:dyDescent="0.25">
      <c r="A62" s="169" t="s">
        <v>263</v>
      </c>
      <c r="B62" s="170">
        <v>1</v>
      </c>
      <c r="C62" s="171"/>
      <c r="D62" s="169" t="s">
        <v>263</v>
      </c>
      <c r="E62" s="170">
        <v>1</v>
      </c>
    </row>
    <row r="63" spans="1:5" ht="15.75" x14ac:dyDescent="0.25">
      <c r="A63" s="169" t="s">
        <v>264</v>
      </c>
      <c r="B63" s="170">
        <v>1</v>
      </c>
      <c r="C63" s="171"/>
      <c r="D63" s="169" t="s">
        <v>264</v>
      </c>
      <c r="E63" s="170">
        <v>1</v>
      </c>
    </row>
    <row r="64" spans="1:5" ht="15.75" x14ac:dyDescent="0.25">
      <c r="A64" s="169" t="s">
        <v>265</v>
      </c>
      <c r="B64" s="170">
        <v>1</v>
      </c>
      <c r="C64" s="171"/>
      <c r="D64" s="169" t="s">
        <v>265</v>
      </c>
      <c r="E64" s="170">
        <v>1</v>
      </c>
    </row>
    <row r="65" spans="1:5" ht="15.75" x14ac:dyDescent="0.25">
      <c r="A65" s="169" t="s">
        <v>266</v>
      </c>
      <c r="B65" s="170">
        <v>1</v>
      </c>
      <c r="C65" s="171"/>
      <c r="D65" s="169" t="s">
        <v>266</v>
      </c>
      <c r="E65" s="170">
        <v>1</v>
      </c>
    </row>
    <row r="66" spans="1:5" ht="15.75" x14ac:dyDescent="0.25">
      <c r="A66" s="169" t="s">
        <v>267</v>
      </c>
      <c r="B66" s="170">
        <v>1</v>
      </c>
      <c r="C66" s="171"/>
      <c r="D66" s="169" t="s">
        <v>267</v>
      </c>
      <c r="E66" s="170">
        <v>1</v>
      </c>
    </row>
    <row r="67" spans="1:5" ht="15.75" x14ac:dyDescent="0.25">
      <c r="A67" s="169" t="s">
        <v>268</v>
      </c>
      <c r="B67" s="170">
        <v>1</v>
      </c>
      <c r="C67" s="171"/>
      <c r="D67" s="169" t="s">
        <v>268</v>
      </c>
      <c r="E67" s="170">
        <v>1</v>
      </c>
    </row>
    <row r="68" spans="1:5" ht="15.75" x14ac:dyDescent="0.25">
      <c r="A68" s="169" t="s">
        <v>269</v>
      </c>
      <c r="B68" s="170">
        <v>1</v>
      </c>
      <c r="C68" s="171"/>
      <c r="D68" s="169" t="s">
        <v>269</v>
      </c>
      <c r="E68" s="170">
        <v>1</v>
      </c>
    </row>
    <row r="69" spans="1:5" ht="15.75" x14ac:dyDescent="0.25">
      <c r="A69" s="169" t="s">
        <v>270</v>
      </c>
      <c r="B69" s="170">
        <v>1</v>
      </c>
      <c r="C69" s="171"/>
      <c r="D69" s="169" t="s">
        <v>270</v>
      </c>
      <c r="E69" s="170">
        <v>1</v>
      </c>
    </row>
    <row r="70" spans="1:5" ht="15.75" x14ac:dyDescent="0.25">
      <c r="A70" s="169" t="s">
        <v>271</v>
      </c>
      <c r="B70" s="170">
        <v>1</v>
      </c>
      <c r="C70" s="171"/>
      <c r="D70" s="169" t="s">
        <v>271</v>
      </c>
      <c r="E70" s="170">
        <v>1</v>
      </c>
    </row>
    <row r="71" spans="1:5" ht="15.75" x14ac:dyDescent="0.25">
      <c r="A71" s="169" t="s">
        <v>272</v>
      </c>
      <c r="B71" s="170">
        <v>1</v>
      </c>
      <c r="C71" s="171"/>
      <c r="D71" s="169" t="s">
        <v>272</v>
      </c>
      <c r="E71" s="170">
        <v>1</v>
      </c>
    </row>
    <row r="72" spans="1:5" ht="15.75" x14ac:dyDescent="0.25">
      <c r="A72" s="169" t="s">
        <v>273</v>
      </c>
      <c r="B72" s="170">
        <v>1</v>
      </c>
      <c r="C72" s="171"/>
      <c r="D72" s="169" t="s">
        <v>273</v>
      </c>
      <c r="E72" s="170">
        <v>1</v>
      </c>
    </row>
    <row r="73" spans="1:5" ht="15.75" x14ac:dyDescent="0.25">
      <c r="A73" s="169" t="s">
        <v>274</v>
      </c>
      <c r="B73" s="170">
        <v>1</v>
      </c>
      <c r="C73" s="171"/>
      <c r="D73" s="169" t="s">
        <v>274</v>
      </c>
      <c r="E73" s="170">
        <v>1</v>
      </c>
    </row>
    <row r="74" spans="1:5" ht="15.75" x14ac:dyDescent="0.25">
      <c r="A74" s="169" t="s">
        <v>275</v>
      </c>
      <c r="B74" s="170">
        <v>1</v>
      </c>
      <c r="C74" s="171"/>
      <c r="D74" s="169" t="s">
        <v>275</v>
      </c>
      <c r="E74" s="170">
        <v>1</v>
      </c>
    </row>
    <row r="75" spans="1:5" ht="15.75" x14ac:dyDescent="0.25">
      <c r="A75" s="169" t="s">
        <v>276</v>
      </c>
      <c r="B75" s="170">
        <v>1</v>
      </c>
      <c r="C75" s="171"/>
      <c r="D75" s="169" t="s">
        <v>276</v>
      </c>
      <c r="E75" s="170">
        <v>1</v>
      </c>
    </row>
    <row r="76" spans="1:5" ht="15.75" x14ac:dyDescent="0.25">
      <c r="A76" s="169" t="s">
        <v>277</v>
      </c>
      <c r="B76" s="170">
        <v>1</v>
      </c>
      <c r="C76" s="171"/>
      <c r="D76" s="169" t="s">
        <v>277</v>
      </c>
      <c r="E76" s="170">
        <v>1</v>
      </c>
    </row>
    <row r="77" spans="1:5" ht="15.75" x14ac:dyDescent="0.25">
      <c r="A77" s="169" t="s">
        <v>278</v>
      </c>
      <c r="B77" s="170">
        <v>1</v>
      </c>
      <c r="C77" s="171"/>
      <c r="D77" s="169" t="s">
        <v>278</v>
      </c>
      <c r="E77" s="170">
        <v>1</v>
      </c>
    </row>
    <row r="78" spans="1:5" ht="15.75" x14ac:dyDescent="0.25">
      <c r="A78" s="169" t="s">
        <v>279</v>
      </c>
      <c r="B78" s="170">
        <v>1</v>
      </c>
      <c r="C78" s="171"/>
      <c r="D78" s="169" t="s">
        <v>279</v>
      </c>
      <c r="E78" s="170">
        <v>1</v>
      </c>
    </row>
    <row r="79" spans="1:5" ht="15.75" x14ac:dyDescent="0.25">
      <c r="A79" s="169" t="s">
        <v>280</v>
      </c>
      <c r="B79" s="170">
        <v>1</v>
      </c>
      <c r="C79" s="171"/>
      <c r="D79" s="169" t="s">
        <v>280</v>
      </c>
      <c r="E79" s="170">
        <v>1</v>
      </c>
    </row>
    <row r="80" spans="1:5" ht="15.75" x14ac:dyDescent="0.25">
      <c r="A80" s="169" t="s">
        <v>281</v>
      </c>
      <c r="B80" s="170">
        <v>1</v>
      </c>
      <c r="C80" s="171"/>
      <c r="D80" s="169" t="s">
        <v>281</v>
      </c>
      <c r="E80" s="170">
        <v>1</v>
      </c>
    </row>
    <row r="81" spans="1:5" ht="15.75" x14ac:dyDescent="0.25">
      <c r="A81" s="169" t="s">
        <v>282</v>
      </c>
      <c r="B81" s="170">
        <v>1</v>
      </c>
      <c r="C81" s="171"/>
      <c r="D81" s="169" t="s">
        <v>282</v>
      </c>
      <c r="E81" s="170">
        <v>1</v>
      </c>
    </row>
    <row r="82" spans="1:5" ht="15.75" x14ac:dyDescent="0.25">
      <c r="A82" s="169" t="s">
        <v>283</v>
      </c>
      <c r="B82" s="170">
        <v>1</v>
      </c>
      <c r="C82" s="171"/>
      <c r="D82" s="169" t="s">
        <v>283</v>
      </c>
      <c r="E82" s="170">
        <v>1</v>
      </c>
    </row>
    <row r="83" spans="1:5" ht="15.75" x14ac:dyDescent="0.25">
      <c r="A83" s="169" t="s">
        <v>284</v>
      </c>
      <c r="B83" s="170">
        <v>1</v>
      </c>
      <c r="C83" s="171"/>
      <c r="D83" s="169" t="s">
        <v>284</v>
      </c>
      <c r="E83" s="170">
        <v>1</v>
      </c>
    </row>
    <row r="84" spans="1:5" ht="15.75" x14ac:dyDescent="0.25">
      <c r="A84" s="169" t="s">
        <v>285</v>
      </c>
      <c r="B84" s="170">
        <v>1</v>
      </c>
      <c r="C84" s="171"/>
      <c r="D84" s="169" t="s">
        <v>285</v>
      </c>
      <c r="E84" s="170">
        <v>1</v>
      </c>
    </row>
    <row r="85" spans="1:5" ht="15.75" x14ac:dyDescent="0.25">
      <c r="A85" s="169" t="s">
        <v>286</v>
      </c>
      <c r="B85" s="170">
        <v>1</v>
      </c>
      <c r="C85" s="171"/>
      <c r="D85" s="169" t="s">
        <v>286</v>
      </c>
      <c r="E85" s="170">
        <v>1</v>
      </c>
    </row>
    <row r="86" spans="1:5" ht="15.75" x14ac:dyDescent="0.25">
      <c r="A86" s="169" t="s">
        <v>287</v>
      </c>
      <c r="B86" s="170">
        <v>1</v>
      </c>
      <c r="C86" s="171"/>
      <c r="D86" s="169" t="s">
        <v>287</v>
      </c>
      <c r="E86" s="170">
        <v>1</v>
      </c>
    </row>
    <row r="87" spans="1:5" ht="15.75" x14ac:dyDescent="0.25">
      <c r="A87" s="169" t="s">
        <v>288</v>
      </c>
      <c r="B87" s="170">
        <v>1</v>
      </c>
      <c r="C87" s="171"/>
      <c r="D87" s="169" t="s">
        <v>288</v>
      </c>
      <c r="E87" s="170">
        <v>1</v>
      </c>
    </row>
    <row r="88" spans="1:5" ht="15.75" x14ac:dyDescent="0.25">
      <c r="A88" s="169" t="s">
        <v>289</v>
      </c>
      <c r="B88" s="170">
        <v>1</v>
      </c>
      <c r="C88" s="171"/>
      <c r="D88" s="169" t="s">
        <v>289</v>
      </c>
      <c r="E88" s="170">
        <v>1</v>
      </c>
    </row>
    <row r="89" spans="1:5" ht="15.75" x14ac:dyDescent="0.25">
      <c r="A89" s="169" t="s">
        <v>100</v>
      </c>
      <c r="B89" s="170">
        <v>1</v>
      </c>
      <c r="C89" s="171"/>
      <c r="D89" s="169" t="s">
        <v>100</v>
      </c>
      <c r="E89" s="170">
        <v>1</v>
      </c>
    </row>
    <row r="90" spans="1:5" ht="15.75" x14ac:dyDescent="0.25">
      <c r="A90" s="169" t="s">
        <v>290</v>
      </c>
      <c r="B90" s="170">
        <v>1</v>
      </c>
      <c r="C90" s="171"/>
      <c r="D90" s="169" t="s">
        <v>290</v>
      </c>
      <c r="E90" s="170">
        <v>1</v>
      </c>
    </row>
    <row r="91" spans="1:5" ht="15.75" x14ac:dyDescent="0.25">
      <c r="A91" s="172" t="s">
        <v>102</v>
      </c>
      <c r="B91" s="173">
        <v>1</v>
      </c>
      <c r="C91" s="20"/>
      <c r="D91" s="172" t="s">
        <v>102</v>
      </c>
      <c r="E91" s="173">
        <v>1</v>
      </c>
    </row>
    <row r="92" spans="1:5" x14ac:dyDescent="0.25">
      <c r="A92" s="20"/>
      <c r="B92" s="20"/>
      <c r="C92" s="20"/>
      <c r="D92" s="20"/>
      <c r="E92" s="20"/>
    </row>
  </sheetData>
  <sheetProtection algorithmName="SHA-512" hashValue="zsacECgivTq8fSNP0j/sajLbb059db0xaBh/0joT0ZpNk0eay7H56RLy7KieZznVNDoRfjxxV/F2d3ELWmQDNQ==" saltValue="/CIM+KFYIs671ZJJ08kXqA==" spinCount="100000" sheet="1" objects="1" scenarios="1"/>
  <hyperlinks>
    <hyperlink ref="V3" location="'Table of Contents'!A1" display="Return to &quot;Table of Contents&quot;" xr:uid="{8EBF67C1-EE15-4619-8D10-D19E916F342E}"/>
  </hyperlink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4AB9D4-8037-4BDE-92D3-EB4F3AC476B0}">
  <sheetPr codeName="Sheet14">
    <tabColor rgb="FFA7253F"/>
  </sheetPr>
  <dimension ref="A3:Z85"/>
  <sheetViews>
    <sheetView workbookViewId="0">
      <selection activeCell="J24" sqref="J24"/>
    </sheetView>
  </sheetViews>
  <sheetFormatPr defaultRowHeight="15" x14ac:dyDescent="0.25"/>
  <cols>
    <col min="1" max="1" width="17.28515625" customWidth="1"/>
    <col min="2" max="2" width="16.7109375" customWidth="1"/>
    <col min="3" max="3" width="18.85546875" customWidth="1"/>
    <col min="25" max="25" width="10.28515625" customWidth="1"/>
  </cols>
  <sheetData>
    <row r="3" spans="23:26" ht="15.75" x14ac:dyDescent="0.25">
      <c r="W3" s="273" t="s">
        <v>41</v>
      </c>
      <c r="X3" s="273"/>
      <c r="Y3" s="273"/>
      <c r="Z3" s="20"/>
    </row>
    <row r="24" spans="1:3" ht="31.5" x14ac:dyDescent="0.25">
      <c r="A24" s="135" t="s">
        <v>105</v>
      </c>
      <c r="B24" s="252" t="s">
        <v>319</v>
      </c>
      <c r="C24" s="233" t="s">
        <v>180</v>
      </c>
    </row>
    <row r="25" spans="1:3" ht="15.75" x14ac:dyDescent="0.25">
      <c r="A25" s="174" t="s">
        <v>43</v>
      </c>
      <c r="B25" s="128">
        <v>0.96899224806201545</v>
      </c>
      <c r="C25" s="59">
        <v>0</v>
      </c>
    </row>
    <row r="26" spans="1:3" ht="15.75" x14ac:dyDescent="0.25">
      <c r="A26" s="174" t="s">
        <v>44</v>
      </c>
      <c r="B26" s="128">
        <v>0.98981077147016017</v>
      </c>
      <c r="C26" s="59">
        <v>0</v>
      </c>
    </row>
    <row r="27" spans="1:3" ht="15.75" x14ac:dyDescent="0.25">
      <c r="A27" s="174" t="s">
        <v>45</v>
      </c>
      <c r="B27" s="128">
        <v>1</v>
      </c>
      <c r="C27" s="59">
        <v>1</v>
      </c>
    </row>
    <row r="28" spans="1:3" ht="15.75" x14ac:dyDescent="0.25">
      <c r="A28" s="174" t="s">
        <v>46</v>
      </c>
      <c r="B28" s="128">
        <v>1</v>
      </c>
      <c r="C28" s="59">
        <v>1</v>
      </c>
    </row>
    <row r="29" spans="1:3" ht="15.75" x14ac:dyDescent="0.25">
      <c r="A29" s="174" t="s">
        <v>47</v>
      </c>
      <c r="B29" s="128">
        <v>0.96296296296296291</v>
      </c>
      <c r="C29" s="59">
        <v>0</v>
      </c>
    </row>
    <row r="30" spans="1:3" ht="15.75" x14ac:dyDescent="0.25">
      <c r="A30" s="174" t="s">
        <v>48</v>
      </c>
      <c r="B30" s="128">
        <v>0.9873646209386282</v>
      </c>
      <c r="C30" s="59">
        <v>0</v>
      </c>
    </row>
    <row r="31" spans="1:3" ht="15.75" x14ac:dyDescent="0.25">
      <c r="A31" s="174" t="s">
        <v>49</v>
      </c>
      <c r="B31" s="128">
        <v>1</v>
      </c>
      <c r="C31" s="59">
        <v>1</v>
      </c>
    </row>
    <row r="32" spans="1:3" ht="15.75" x14ac:dyDescent="0.25">
      <c r="A32" s="174" t="s">
        <v>51</v>
      </c>
      <c r="B32" s="128">
        <v>0.98039215686274506</v>
      </c>
      <c r="C32" s="59">
        <v>0</v>
      </c>
    </row>
    <row r="33" spans="1:3" ht="15.75" x14ac:dyDescent="0.25">
      <c r="A33" s="174" t="s">
        <v>52</v>
      </c>
      <c r="B33" s="128">
        <v>1</v>
      </c>
      <c r="C33" s="59">
        <v>1</v>
      </c>
    </row>
    <row r="34" spans="1:3" ht="15.75" x14ac:dyDescent="0.25">
      <c r="A34" s="174" t="s">
        <v>53</v>
      </c>
      <c r="B34" s="128">
        <v>1</v>
      </c>
      <c r="C34" s="59">
        <v>1</v>
      </c>
    </row>
    <row r="35" spans="1:3" ht="15.75" x14ac:dyDescent="0.25">
      <c r="A35" s="174" t="s">
        <v>54</v>
      </c>
      <c r="B35" s="128">
        <v>0.73809523809523814</v>
      </c>
      <c r="C35" s="59">
        <v>0</v>
      </c>
    </row>
    <row r="36" spans="1:3" ht="15.75" x14ac:dyDescent="0.25">
      <c r="A36" s="174" t="s">
        <v>55</v>
      </c>
      <c r="B36" s="128">
        <v>1</v>
      </c>
      <c r="C36" s="59">
        <v>1</v>
      </c>
    </row>
    <row r="37" spans="1:3" ht="15.75" x14ac:dyDescent="0.25">
      <c r="A37" s="174" t="s">
        <v>56</v>
      </c>
      <c r="B37" s="128">
        <v>1</v>
      </c>
      <c r="C37" s="59">
        <v>1</v>
      </c>
    </row>
    <row r="38" spans="1:3" ht="15.75" x14ac:dyDescent="0.25">
      <c r="A38" s="174" t="s">
        <v>57</v>
      </c>
      <c r="B38" s="128">
        <v>0.73493975903614461</v>
      </c>
      <c r="C38" s="59">
        <v>0</v>
      </c>
    </row>
    <row r="39" spans="1:3" ht="15.75" x14ac:dyDescent="0.25">
      <c r="A39" s="174" t="s">
        <v>58</v>
      </c>
      <c r="B39" s="128">
        <v>1</v>
      </c>
      <c r="C39" s="59">
        <v>1</v>
      </c>
    </row>
    <row r="40" spans="1:3" ht="15.75" x14ac:dyDescent="0.25">
      <c r="A40" s="174" t="s">
        <v>59</v>
      </c>
      <c r="B40" s="128">
        <v>1</v>
      </c>
      <c r="C40" s="59">
        <v>1</v>
      </c>
    </row>
    <row r="41" spans="1:3" ht="15.75" x14ac:dyDescent="0.25">
      <c r="A41" s="174" t="s">
        <v>60</v>
      </c>
      <c r="B41" s="128">
        <v>0.97548161120840626</v>
      </c>
      <c r="C41" s="59">
        <v>0</v>
      </c>
    </row>
    <row r="42" spans="1:3" ht="15.75" x14ac:dyDescent="0.25">
      <c r="A42" s="174" t="s">
        <v>127</v>
      </c>
      <c r="B42" s="128" t="s">
        <v>50</v>
      </c>
      <c r="C42" s="59">
        <v>1</v>
      </c>
    </row>
    <row r="43" spans="1:3" ht="15.75" x14ac:dyDescent="0.25">
      <c r="A43" s="174" t="s">
        <v>63</v>
      </c>
      <c r="B43" s="128">
        <v>1</v>
      </c>
      <c r="C43" s="59">
        <v>1</v>
      </c>
    </row>
    <row r="44" spans="1:3" ht="15.75" x14ac:dyDescent="0.25">
      <c r="A44" s="174" t="s">
        <v>64</v>
      </c>
      <c r="B44" s="128">
        <v>0.97628458498023718</v>
      </c>
      <c r="C44" s="59">
        <v>0</v>
      </c>
    </row>
    <row r="45" spans="1:3" ht="15.75" x14ac:dyDescent="0.25">
      <c r="A45" s="174" t="s">
        <v>65</v>
      </c>
      <c r="B45" s="128">
        <v>0.99919614147909963</v>
      </c>
      <c r="C45" s="59">
        <v>0</v>
      </c>
    </row>
    <row r="46" spans="1:3" ht="15.75" x14ac:dyDescent="0.25">
      <c r="A46" s="174" t="s">
        <v>66</v>
      </c>
      <c r="B46" s="128">
        <v>1</v>
      </c>
      <c r="C46" s="59">
        <v>1</v>
      </c>
    </row>
    <row r="47" spans="1:3" ht="15.75" x14ac:dyDescent="0.25">
      <c r="A47" s="174" t="s">
        <v>67</v>
      </c>
      <c r="B47" s="128">
        <v>0.97368421052631582</v>
      </c>
      <c r="C47" s="59">
        <v>0</v>
      </c>
    </row>
    <row r="48" spans="1:3" ht="15.75" x14ac:dyDescent="0.25">
      <c r="A48" s="174" t="s">
        <v>68</v>
      </c>
      <c r="B48" s="128">
        <v>1</v>
      </c>
      <c r="C48" s="59">
        <v>1</v>
      </c>
    </row>
    <row r="49" spans="1:3" ht="15.75" x14ac:dyDescent="0.25">
      <c r="A49" s="174" t="s">
        <v>69</v>
      </c>
      <c r="B49" s="128">
        <v>1</v>
      </c>
      <c r="C49" s="59">
        <v>1</v>
      </c>
    </row>
    <row r="50" spans="1:3" ht="15.75" x14ac:dyDescent="0.25">
      <c r="A50" s="174" t="s">
        <v>70</v>
      </c>
      <c r="B50" s="128">
        <v>1</v>
      </c>
      <c r="C50" s="59">
        <v>1</v>
      </c>
    </row>
    <row r="51" spans="1:3" ht="15.75" x14ac:dyDescent="0.25">
      <c r="A51" s="174" t="s">
        <v>71</v>
      </c>
      <c r="B51" s="128">
        <v>0.93684210526315792</v>
      </c>
      <c r="C51" s="59">
        <v>0</v>
      </c>
    </row>
    <row r="52" spans="1:3" ht="15.75" x14ac:dyDescent="0.25">
      <c r="A52" s="174" t="s">
        <v>72</v>
      </c>
      <c r="B52" s="128">
        <v>1</v>
      </c>
      <c r="C52" s="59">
        <v>1</v>
      </c>
    </row>
    <row r="53" spans="1:3" ht="15.75" x14ac:dyDescent="0.25">
      <c r="A53" s="174" t="s">
        <v>73</v>
      </c>
      <c r="B53" s="128">
        <v>1</v>
      </c>
      <c r="C53" s="59">
        <v>1</v>
      </c>
    </row>
    <row r="54" spans="1:3" ht="15.75" x14ac:dyDescent="0.25">
      <c r="A54" s="174" t="s">
        <v>74</v>
      </c>
      <c r="B54" s="128">
        <v>1</v>
      </c>
      <c r="C54" s="59">
        <v>1</v>
      </c>
    </row>
    <row r="55" spans="1:3" ht="15.75" x14ac:dyDescent="0.25">
      <c r="A55" s="174" t="s">
        <v>75</v>
      </c>
      <c r="B55" s="128">
        <v>0.99845916795069334</v>
      </c>
      <c r="C55" s="59">
        <v>0</v>
      </c>
    </row>
    <row r="56" spans="1:3" ht="15.75" x14ac:dyDescent="0.25">
      <c r="A56" s="174" t="s">
        <v>76</v>
      </c>
      <c r="B56" s="128">
        <v>1</v>
      </c>
      <c r="C56" s="59">
        <v>1</v>
      </c>
    </row>
    <row r="57" spans="1:3" ht="15.75" x14ac:dyDescent="0.25">
      <c r="A57" s="174" t="s">
        <v>77</v>
      </c>
      <c r="B57" s="128">
        <v>0.98947368421052628</v>
      </c>
      <c r="C57" s="59">
        <v>0</v>
      </c>
    </row>
    <row r="58" spans="1:3" ht="15.75" x14ac:dyDescent="0.25">
      <c r="A58" s="174" t="s">
        <v>78</v>
      </c>
      <c r="B58" s="128">
        <v>0.99047619047619051</v>
      </c>
      <c r="C58" s="59">
        <v>0</v>
      </c>
    </row>
    <row r="59" spans="1:3" ht="15.75" x14ac:dyDescent="0.25">
      <c r="A59" s="174" t="s">
        <v>79</v>
      </c>
      <c r="B59" s="128">
        <v>1</v>
      </c>
      <c r="C59" s="59">
        <v>1</v>
      </c>
    </row>
    <row r="60" spans="1:3" ht="15.75" x14ac:dyDescent="0.25">
      <c r="A60" s="174" t="s">
        <v>80</v>
      </c>
      <c r="B60" s="128">
        <v>1</v>
      </c>
      <c r="C60" s="59">
        <v>1</v>
      </c>
    </row>
    <row r="61" spans="1:3" ht="15.75" x14ac:dyDescent="0.25">
      <c r="A61" s="174" t="s">
        <v>81</v>
      </c>
      <c r="B61" s="128">
        <v>1</v>
      </c>
      <c r="C61" s="59">
        <v>1</v>
      </c>
    </row>
    <row r="62" spans="1:3" ht="15.75" x14ac:dyDescent="0.25">
      <c r="A62" s="174" t="s">
        <v>82</v>
      </c>
      <c r="B62" s="128">
        <v>1</v>
      </c>
      <c r="C62" s="59">
        <v>1</v>
      </c>
    </row>
    <row r="63" spans="1:3" ht="15.75" x14ac:dyDescent="0.25">
      <c r="A63" s="174" t="s">
        <v>83</v>
      </c>
      <c r="B63" s="128">
        <v>1</v>
      </c>
      <c r="C63" s="59">
        <v>1</v>
      </c>
    </row>
    <row r="64" spans="1:3" ht="15.75" x14ac:dyDescent="0.25">
      <c r="A64" s="174" t="s">
        <v>84</v>
      </c>
      <c r="B64" s="128">
        <v>1</v>
      </c>
      <c r="C64" s="59">
        <v>1</v>
      </c>
    </row>
    <row r="65" spans="1:3" ht="15.75" x14ac:dyDescent="0.25">
      <c r="A65" s="174" t="s">
        <v>85</v>
      </c>
      <c r="B65" s="128">
        <v>1</v>
      </c>
      <c r="C65" s="59">
        <v>1</v>
      </c>
    </row>
    <row r="66" spans="1:3" ht="15.75" x14ac:dyDescent="0.25">
      <c r="A66" s="174" t="s">
        <v>86</v>
      </c>
      <c r="B66" s="128">
        <v>1</v>
      </c>
      <c r="C66" s="59">
        <v>1</v>
      </c>
    </row>
    <row r="67" spans="1:3" ht="15.75" x14ac:dyDescent="0.25">
      <c r="A67" s="174" t="s">
        <v>87</v>
      </c>
      <c r="B67" s="128">
        <v>1</v>
      </c>
      <c r="C67" s="59">
        <v>1</v>
      </c>
    </row>
    <row r="68" spans="1:3" ht="15.75" x14ac:dyDescent="0.25">
      <c r="A68" s="174" t="s">
        <v>88</v>
      </c>
      <c r="B68" s="128">
        <v>1</v>
      </c>
      <c r="C68" s="59">
        <v>1</v>
      </c>
    </row>
    <row r="69" spans="1:3" ht="15.75" x14ac:dyDescent="0.25">
      <c r="A69" s="174" t="s">
        <v>89</v>
      </c>
      <c r="B69" s="128">
        <v>0.89230769230769236</v>
      </c>
      <c r="C69" s="59">
        <v>0</v>
      </c>
    </row>
    <row r="70" spans="1:3" ht="15.75" x14ac:dyDescent="0.25">
      <c r="A70" s="174" t="s">
        <v>90</v>
      </c>
      <c r="B70" s="128">
        <v>1</v>
      </c>
      <c r="C70" s="59">
        <v>1</v>
      </c>
    </row>
    <row r="71" spans="1:3" ht="15.75" x14ac:dyDescent="0.25">
      <c r="A71" s="174" t="s">
        <v>91</v>
      </c>
      <c r="B71" s="128">
        <v>1</v>
      </c>
      <c r="C71" s="59">
        <v>1</v>
      </c>
    </row>
    <row r="72" spans="1:3" ht="15.75" x14ac:dyDescent="0.25">
      <c r="A72" s="174" t="s">
        <v>92</v>
      </c>
      <c r="B72" s="128">
        <v>1</v>
      </c>
      <c r="C72" s="59">
        <v>1</v>
      </c>
    </row>
    <row r="73" spans="1:3" ht="15.75" x14ac:dyDescent="0.25">
      <c r="A73" s="174" t="s">
        <v>93</v>
      </c>
      <c r="B73" s="128">
        <v>0.93181818181818177</v>
      </c>
      <c r="C73" s="59">
        <v>0</v>
      </c>
    </row>
    <row r="74" spans="1:3" ht="15.75" x14ac:dyDescent="0.25">
      <c r="A74" s="174" t="s">
        <v>94</v>
      </c>
      <c r="B74" s="128">
        <v>0.96875</v>
      </c>
      <c r="C74" s="59">
        <v>0</v>
      </c>
    </row>
    <row r="75" spans="1:3" ht="15.75" x14ac:dyDescent="0.25">
      <c r="A75" s="174" t="s">
        <v>95</v>
      </c>
      <c r="B75" s="128">
        <v>1</v>
      </c>
      <c r="C75" s="59">
        <v>1</v>
      </c>
    </row>
    <row r="76" spans="1:3" ht="15.75" x14ac:dyDescent="0.25">
      <c r="A76" s="174" t="s">
        <v>96</v>
      </c>
      <c r="B76" s="128">
        <v>0.96666666666666667</v>
      </c>
      <c r="C76" s="59">
        <v>0</v>
      </c>
    </row>
    <row r="77" spans="1:3" ht="15.75" x14ac:dyDescent="0.25">
      <c r="A77" s="174" t="s">
        <v>97</v>
      </c>
      <c r="B77" s="128">
        <v>1</v>
      </c>
      <c r="C77" s="59">
        <v>1</v>
      </c>
    </row>
    <row r="78" spans="1:3" ht="15.75" x14ac:dyDescent="0.25">
      <c r="A78" s="174" t="s">
        <v>98</v>
      </c>
      <c r="B78" s="128">
        <v>0.95918367346938771</v>
      </c>
      <c r="C78" s="59">
        <v>0</v>
      </c>
    </row>
    <row r="79" spans="1:3" ht="15.75" x14ac:dyDescent="0.25">
      <c r="A79" s="174" t="s">
        <v>99</v>
      </c>
      <c r="B79" s="128">
        <v>0.60909090909090913</v>
      </c>
      <c r="C79" s="59">
        <v>0</v>
      </c>
    </row>
    <row r="80" spans="1:3" ht="15.75" x14ac:dyDescent="0.25">
      <c r="A80" s="175" t="s">
        <v>291</v>
      </c>
      <c r="B80" s="130" t="s">
        <v>62</v>
      </c>
      <c r="C80" s="131" t="s">
        <v>171</v>
      </c>
    </row>
    <row r="81" spans="1:3" ht="15.75" x14ac:dyDescent="0.25">
      <c r="A81" s="174" t="s">
        <v>101</v>
      </c>
      <c r="B81" s="128">
        <v>0.99236641221374045</v>
      </c>
      <c r="C81" s="59">
        <v>0</v>
      </c>
    </row>
    <row r="82" spans="1:3" x14ac:dyDescent="0.25">
      <c r="A82" s="176" t="s">
        <v>208</v>
      </c>
      <c r="B82" s="177">
        <v>0.97019999999999995</v>
      </c>
      <c r="C82" s="178">
        <v>0</v>
      </c>
    </row>
    <row r="83" spans="1:3" x14ac:dyDescent="0.25">
      <c r="A83" s="20"/>
      <c r="B83" s="20"/>
      <c r="C83" s="20"/>
    </row>
    <row r="84" spans="1:3" x14ac:dyDescent="0.25">
      <c r="A84" s="99" t="s">
        <v>292</v>
      </c>
      <c r="B84" s="20"/>
      <c r="C84" s="20"/>
    </row>
    <row r="85" spans="1:3" ht="15.75" x14ac:dyDescent="0.25">
      <c r="A85" s="33" t="s">
        <v>104</v>
      </c>
      <c r="B85" s="20"/>
      <c r="C85" s="20"/>
    </row>
  </sheetData>
  <sheetProtection algorithmName="SHA-512" hashValue="ljWrjv/B6xGAcrDlytBNS4w9BQentJbG3Hy3OBndm/cWxYTeun+5sBjvbmebZtkwg4zMq5dbQa1R2x5CQIymYQ==" saltValue="SnKmos80dJ1mwxi3TNPPJQ==" spinCount="100000" sheet="1" objects="1" scenarios="1"/>
  <hyperlinks>
    <hyperlink ref="W3" location="'Table of Contents'!A1" display="Return to &quot;Table of Contents&quot;" xr:uid="{25072B69-CB44-4DF9-A3F5-021345D22C99}"/>
  </hyperlink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D4C187-FC95-41B4-9922-81A60772F99B}">
  <sheetPr codeName="Sheet15">
    <tabColor rgb="FFA7253F"/>
  </sheetPr>
  <dimension ref="A3:N80"/>
  <sheetViews>
    <sheetView workbookViewId="0">
      <selection activeCell="G51" sqref="G51"/>
    </sheetView>
  </sheetViews>
  <sheetFormatPr defaultRowHeight="15" x14ac:dyDescent="0.25"/>
  <cols>
    <col min="1" max="1" width="16.140625" customWidth="1"/>
    <col min="2" max="2" width="14.7109375" customWidth="1"/>
    <col min="3" max="3" width="19" customWidth="1"/>
    <col min="13" max="13" width="11" customWidth="1"/>
  </cols>
  <sheetData>
    <row r="3" spans="11:14" ht="15.75" x14ac:dyDescent="0.25">
      <c r="K3" s="273" t="s">
        <v>41</v>
      </c>
      <c r="L3" s="273"/>
      <c r="M3" s="273"/>
      <c r="N3" s="20"/>
    </row>
    <row r="20" spans="1:3" ht="33.75" customHeight="1" x14ac:dyDescent="0.25">
      <c r="A20" s="135" t="s">
        <v>105</v>
      </c>
      <c r="B20" s="252" t="s">
        <v>319</v>
      </c>
      <c r="C20" s="233" t="s">
        <v>180</v>
      </c>
    </row>
    <row r="21" spans="1:3" ht="15.75" x14ac:dyDescent="0.25">
      <c r="A21" s="174" t="s">
        <v>43</v>
      </c>
      <c r="B21" s="179">
        <v>1</v>
      </c>
      <c r="C21" s="180">
        <v>1</v>
      </c>
    </row>
    <row r="22" spans="1:3" ht="15.75" x14ac:dyDescent="0.25">
      <c r="A22" s="174" t="s">
        <v>44</v>
      </c>
      <c r="B22" s="179">
        <v>1</v>
      </c>
      <c r="C22" s="180">
        <v>1</v>
      </c>
    </row>
    <row r="23" spans="1:3" ht="15.75" x14ac:dyDescent="0.25">
      <c r="A23" s="174" t="s">
        <v>45</v>
      </c>
      <c r="B23" s="179" t="s">
        <v>50</v>
      </c>
      <c r="C23" s="180">
        <v>1</v>
      </c>
    </row>
    <row r="24" spans="1:3" ht="15.75" x14ac:dyDescent="0.25">
      <c r="A24" s="174" t="s">
        <v>46</v>
      </c>
      <c r="B24" s="179" t="s">
        <v>50</v>
      </c>
      <c r="C24" s="180">
        <v>1</v>
      </c>
    </row>
    <row r="25" spans="1:3" ht="15.75" x14ac:dyDescent="0.25">
      <c r="A25" s="174" t="s">
        <v>47</v>
      </c>
      <c r="B25" s="179" t="s">
        <v>50</v>
      </c>
      <c r="C25" s="180">
        <v>1</v>
      </c>
    </row>
    <row r="26" spans="1:3" ht="15.75" x14ac:dyDescent="0.25">
      <c r="A26" s="174" t="s">
        <v>48</v>
      </c>
      <c r="B26" s="179">
        <v>1</v>
      </c>
      <c r="C26" s="180">
        <v>1</v>
      </c>
    </row>
    <row r="27" spans="1:3" ht="15.75" x14ac:dyDescent="0.25">
      <c r="A27" s="174" t="s">
        <v>49</v>
      </c>
      <c r="B27" s="179" t="s">
        <v>50</v>
      </c>
      <c r="C27" s="180">
        <v>1</v>
      </c>
    </row>
    <row r="28" spans="1:3" ht="15.75" x14ac:dyDescent="0.25">
      <c r="A28" s="174" t="s">
        <v>51</v>
      </c>
      <c r="B28" s="179" t="s">
        <v>50</v>
      </c>
      <c r="C28" s="180">
        <v>1</v>
      </c>
    </row>
    <row r="29" spans="1:3" ht="15.75" x14ac:dyDescent="0.25">
      <c r="A29" s="174" t="s">
        <v>52</v>
      </c>
      <c r="B29" s="179" t="s">
        <v>50</v>
      </c>
      <c r="C29" s="180">
        <v>1</v>
      </c>
    </row>
    <row r="30" spans="1:3" ht="15.75" x14ac:dyDescent="0.25">
      <c r="A30" s="174" t="s">
        <v>53</v>
      </c>
      <c r="B30" s="179">
        <v>1</v>
      </c>
      <c r="C30" s="180">
        <v>1</v>
      </c>
    </row>
    <row r="31" spans="1:3" ht="15.75" x14ac:dyDescent="0.25">
      <c r="A31" s="175" t="s">
        <v>54</v>
      </c>
      <c r="B31" s="181" t="s">
        <v>62</v>
      </c>
      <c r="C31" s="131" t="s">
        <v>171</v>
      </c>
    </row>
    <row r="32" spans="1:3" ht="15.75" x14ac:dyDescent="0.25">
      <c r="A32" s="174" t="s">
        <v>55</v>
      </c>
      <c r="B32" s="179" t="s">
        <v>50</v>
      </c>
      <c r="C32" s="180">
        <v>1</v>
      </c>
    </row>
    <row r="33" spans="1:3" ht="15.75" x14ac:dyDescent="0.25">
      <c r="A33" s="174" t="s">
        <v>56</v>
      </c>
      <c r="B33" s="179">
        <v>1</v>
      </c>
      <c r="C33" s="180">
        <v>1</v>
      </c>
    </row>
    <row r="34" spans="1:3" ht="15.75" x14ac:dyDescent="0.25">
      <c r="A34" s="174" t="s">
        <v>57</v>
      </c>
      <c r="B34" s="179" t="s">
        <v>50</v>
      </c>
      <c r="C34" s="180">
        <v>1</v>
      </c>
    </row>
    <row r="35" spans="1:3" ht="15.75" x14ac:dyDescent="0.25">
      <c r="A35" s="174" t="s">
        <v>58</v>
      </c>
      <c r="B35" s="179">
        <v>1</v>
      </c>
      <c r="C35" s="180">
        <v>1</v>
      </c>
    </row>
    <row r="36" spans="1:3" ht="15.75" x14ac:dyDescent="0.25">
      <c r="A36" s="174" t="s">
        <v>59</v>
      </c>
      <c r="B36" s="179">
        <v>1</v>
      </c>
      <c r="C36" s="180">
        <v>1</v>
      </c>
    </row>
    <row r="37" spans="1:3" ht="15.75" x14ac:dyDescent="0.25">
      <c r="A37" s="174" t="s">
        <v>60</v>
      </c>
      <c r="B37" s="179">
        <v>1</v>
      </c>
      <c r="C37" s="180">
        <v>1</v>
      </c>
    </row>
    <row r="38" spans="1:3" ht="15.75" x14ac:dyDescent="0.25">
      <c r="A38" s="175" t="s">
        <v>127</v>
      </c>
      <c r="B38" s="181" t="s">
        <v>62</v>
      </c>
      <c r="C38" s="131" t="s">
        <v>62</v>
      </c>
    </row>
    <row r="39" spans="1:3" ht="15.75" x14ac:dyDescent="0.25">
      <c r="A39" s="174" t="s">
        <v>63</v>
      </c>
      <c r="B39" s="179" t="s">
        <v>50</v>
      </c>
      <c r="C39" s="180">
        <v>1</v>
      </c>
    </row>
    <row r="40" spans="1:3" ht="15.75" x14ac:dyDescent="0.25">
      <c r="A40" s="174" t="s">
        <v>64</v>
      </c>
      <c r="B40" s="179">
        <v>1</v>
      </c>
      <c r="C40" s="180">
        <v>1</v>
      </c>
    </row>
    <row r="41" spans="1:3" ht="15.75" x14ac:dyDescent="0.25">
      <c r="A41" s="174" t="s">
        <v>65</v>
      </c>
      <c r="B41" s="179">
        <v>1</v>
      </c>
      <c r="C41" s="180">
        <v>1</v>
      </c>
    </row>
    <row r="42" spans="1:3" ht="15.75" x14ac:dyDescent="0.25">
      <c r="A42" s="174" t="s">
        <v>66</v>
      </c>
      <c r="B42" s="179" t="s">
        <v>50</v>
      </c>
      <c r="C42" s="180">
        <v>1</v>
      </c>
    </row>
    <row r="43" spans="1:3" ht="15.75" x14ac:dyDescent="0.25">
      <c r="A43" s="174" t="s">
        <v>67</v>
      </c>
      <c r="B43" s="179" t="s">
        <v>50</v>
      </c>
      <c r="C43" s="180">
        <v>0</v>
      </c>
    </row>
    <row r="44" spans="1:3" ht="15.75" x14ac:dyDescent="0.25">
      <c r="A44" s="174" t="s">
        <v>68</v>
      </c>
      <c r="B44" s="179">
        <v>1</v>
      </c>
      <c r="C44" s="180">
        <v>1</v>
      </c>
    </row>
    <row r="45" spans="1:3" ht="15.75" x14ac:dyDescent="0.25">
      <c r="A45" s="174" t="s">
        <v>69</v>
      </c>
      <c r="B45" s="182">
        <v>0.66669999999999996</v>
      </c>
      <c r="C45" s="180">
        <v>0</v>
      </c>
    </row>
    <row r="46" spans="1:3" ht="15.75" x14ac:dyDescent="0.25">
      <c r="A46" s="174" t="s">
        <v>70</v>
      </c>
      <c r="B46" s="179">
        <v>1</v>
      </c>
      <c r="C46" s="180">
        <v>1</v>
      </c>
    </row>
    <row r="47" spans="1:3" ht="15.75" x14ac:dyDescent="0.25">
      <c r="A47" s="174" t="s">
        <v>71</v>
      </c>
      <c r="B47" s="179" t="s">
        <v>50</v>
      </c>
      <c r="C47" s="180">
        <v>1</v>
      </c>
    </row>
    <row r="48" spans="1:3" ht="15.75" x14ac:dyDescent="0.25">
      <c r="A48" s="174" t="s">
        <v>72</v>
      </c>
      <c r="B48" s="179">
        <v>1</v>
      </c>
      <c r="C48" s="180">
        <v>1</v>
      </c>
    </row>
    <row r="49" spans="1:3" ht="15.75" x14ac:dyDescent="0.25">
      <c r="A49" s="174" t="s">
        <v>73</v>
      </c>
      <c r="B49" s="179">
        <v>1</v>
      </c>
      <c r="C49" s="180">
        <v>1</v>
      </c>
    </row>
    <row r="50" spans="1:3" ht="15.75" x14ac:dyDescent="0.25">
      <c r="A50" s="174" t="s">
        <v>74</v>
      </c>
      <c r="B50" s="179" t="s">
        <v>50</v>
      </c>
      <c r="C50" s="180">
        <v>1</v>
      </c>
    </row>
    <row r="51" spans="1:3" ht="15.75" x14ac:dyDescent="0.25">
      <c r="A51" s="174" t="s">
        <v>75</v>
      </c>
      <c r="B51" s="179">
        <v>1</v>
      </c>
      <c r="C51" s="180">
        <v>1</v>
      </c>
    </row>
    <row r="52" spans="1:3" ht="15.75" x14ac:dyDescent="0.25">
      <c r="A52" s="174" t="s">
        <v>76</v>
      </c>
      <c r="B52" s="179" t="s">
        <v>50</v>
      </c>
      <c r="C52" s="180">
        <v>1</v>
      </c>
    </row>
    <row r="53" spans="1:3" ht="15.75" x14ac:dyDescent="0.25">
      <c r="A53" s="174" t="s">
        <v>77</v>
      </c>
      <c r="B53" s="179" t="s">
        <v>50</v>
      </c>
      <c r="C53" s="180">
        <v>1</v>
      </c>
    </row>
    <row r="54" spans="1:3" ht="15.75" x14ac:dyDescent="0.25">
      <c r="A54" s="174" t="s">
        <v>78</v>
      </c>
      <c r="B54" s="179" t="s">
        <v>50</v>
      </c>
      <c r="C54" s="180">
        <v>1</v>
      </c>
    </row>
    <row r="55" spans="1:3" ht="15.75" x14ac:dyDescent="0.25">
      <c r="A55" s="174" t="s">
        <v>79</v>
      </c>
      <c r="B55" s="179">
        <v>1</v>
      </c>
      <c r="C55" s="180">
        <v>1</v>
      </c>
    </row>
    <row r="56" spans="1:3" ht="15.75" x14ac:dyDescent="0.25">
      <c r="A56" s="174" t="s">
        <v>80</v>
      </c>
      <c r="B56" s="179">
        <v>1</v>
      </c>
      <c r="C56" s="180">
        <v>1</v>
      </c>
    </row>
    <row r="57" spans="1:3" ht="15.75" x14ac:dyDescent="0.25">
      <c r="A57" s="174" t="s">
        <v>81</v>
      </c>
      <c r="B57" s="179" t="s">
        <v>50</v>
      </c>
      <c r="C57" s="180">
        <v>1</v>
      </c>
    </row>
    <row r="58" spans="1:3" ht="15.75" x14ac:dyDescent="0.25">
      <c r="A58" s="174" t="s">
        <v>82</v>
      </c>
      <c r="B58" s="179" t="s">
        <v>50</v>
      </c>
      <c r="C58" s="180">
        <v>1</v>
      </c>
    </row>
    <row r="59" spans="1:3" ht="15.75" x14ac:dyDescent="0.25">
      <c r="A59" s="174" t="s">
        <v>83</v>
      </c>
      <c r="B59" s="179" t="s">
        <v>50</v>
      </c>
      <c r="C59" s="180">
        <v>1</v>
      </c>
    </row>
    <row r="60" spans="1:3" ht="15.75" x14ac:dyDescent="0.25">
      <c r="A60" s="174" t="s">
        <v>84</v>
      </c>
      <c r="B60" s="179">
        <v>1</v>
      </c>
      <c r="C60" s="180">
        <v>1</v>
      </c>
    </row>
    <row r="61" spans="1:3" ht="15.75" x14ac:dyDescent="0.25">
      <c r="A61" s="174" t="s">
        <v>85</v>
      </c>
      <c r="B61" s="179">
        <v>1</v>
      </c>
      <c r="C61" s="180">
        <v>1</v>
      </c>
    </row>
    <row r="62" spans="1:3" ht="15.75" x14ac:dyDescent="0.25">
      <c r="A62" s="174" t="s">
        <v>86</v>
      </c>
      <c r="B62" s="179">
        <v>1</v>
      </c>
      <c r="C62" s="180">
        <v>1</v>
      </c>
    </row>
    <row r="63" spans="1:3" ht="15.75" x14ac:dyDescent="0.25">
      <c r="A63" s="174" t="s">
        <v>87</v>
      </c>
      <c r="B63" s="179" t="s">
        <v>50</v>
      </c>
      <c r="C63" s="180">
        <v>1</v>
      </c>
    </row>
    <row r="64" spans="1:3" ht="15.75" x14ac:dyDescent="0.25">
      <c r="A64" s="174" t="s">
        <v>88</v>
      </c>
      <c r="B64" s="179" t="s">
        <v>50</v>
      </c>
      <c r="C64" s="180">
        <v>1</v>
      </c>
    </row>
    <row r="65" spans="1:3" ht="15.75" x14ac:dyDescent="0.25">
      <c r="A65" s="174" t="s">
        <v>89</v>
      </c>
      <c r="B65" s="179" t="s">
        <v>50</v>
      </c>
      <c r="C65" s="180">
        <v>1</v>
      </c>
    </row>
    <row r="66" spans="1:3" ht="15.75" x14ac:dyDescent="0.25">
      <c r="A66" s="174" t="s">
        <v>90</v>
      </c>
      <c r="B66" s="179" t="s">
        <v>50</v>
      </c>
      <c r="C66" s="180">
        <v>1</v>
      </c>
    </row>
    <row r="67" spans="1:3" ht="15.75" x14ac:dyDescent="0.25">
      <c r="A67" s="174" t="s">
        <v>91</v>
      </c>
      <c r="B67" s="179">
        <v>1</v>
      </c>
      <c r="C67" s="180">
        <v>1</v>
      </c>
    </row>
    <row r="68" spans="1:3" ht="15.75" x14ac:dyDescent="0.25">
      <c r="A68" s="174" t="s">
        <v>92</v>
      </c>
      <c r="B68" s="179" t="s">
        <v>50</v>
      </c>
      <c r="C68" s="180">
        <v>1</v>
      </c>
    </row>
    <row r="69" spans="1:3" ht="15.75" x14ac:dyDescent="0.25">
      <c r="A69" s="174" t="s">
        <v>93</v>
      </c>
      <c r="B69" s="179" t="s">
        <v>50</v>
      </c>
      <c r="C69" s="180">
        <v>1</v>
      </c>
    </row>
    <row r="70" spans="1:3" ht="15.75" x14ac:dyDescent="0.25">
      <c r="A70" s="174" t="s">
        <v>94</v>
      </c>
      <c r="B70" s="179" t="s">
        <v>50</v>
      </c>
      <c r="C70" s="180">
        <v>1</v>
      </c>
    </row>
    <row r="71" spans="1:3" ht="15.75" x14ac:dyDescent="0.25">
      <c r="A71" s="174" t="s">
        <v>95</v>
      </c>
      <c r="B71" s="179">
        <v>1</v>
      </c>
      <c r="C71" s="180">
        <v>1</v>
      </c>
    </row>
    <row r="72" spans="1:3" ht="15.75" x14ac:dyDescent="0.25">
      <c r="A72" s="174" t="s">
        <v>96</v>
      </c>
      <c r="B72" s="179" t="s">
        <v>50</v>
      </c>
      <c r="C72" s="180">
        <v>1</v>
      </c>
    </row>
    <row r="73" spans="1:3" ht="15.75" x14ac:dyDescent="0.25">
      <c r="A73" s="174" t="s">
        <v>97</v>
      </c>
      <c r="B73" s="179" t="s">
        <v>50</v>
      </c>
      <c r="C73" s="180">
        <v>1</v>
      </c>
    </row>
    <row r="74" spans="1:3" ht="15.75" x14ac:dyDescent="0.25">
      <c r="A74" s="174" t="s">
        <v>98</v>
      </c>
      <c r="B74" s="179" t="s">
        <v>50</v>
      </c>
      <c r="C74" s="180">
        <v>1</v>
      </c>
    </row>
    <row r="75" spans="1:3" ht="15.75" x14ac:dyDescent="0.25">
      <c r="A75" s="174" t="s">
        <v>99</v>
      </c>
      <c r="B75" s="183">
        <v>0.92859999999999998</v>
      </c>
      <c r="C75" s="180">
        <v>0</v>
      </c>
    </row>
    <row r="76" spans="1:3" ht="15.75" x14ac:dyDescent="0.25">
      <c r="A76" s="175" t="s">
        <v>100</v>
      </c>
      <c r="B76" s="184" t="s">
        <v>62</v>
      </c>
      <c r="C76" s="131" t="s">
        <v>62</v>
      </c>
    </row>
    <row r="77" spans="1:3" ht="15.75" x14ac:dyDescent="0.25">
      <c r="A77" s="174" t="s">
        <v>101</v>
      </c>
      <c r="B77" s="179" t="s">
        <v>50</v>
      </c>
      <c r="C77" s="180">
        <v>1</v>
      </c>
    </row>
    <row r="78" spans="1:3" x14ac:dyDescent="0.25">
      <c r="A78" s="176" t="s">
        <v>208</v>
      </c>
      <c r="B78" s="185">
        <v>0.98829999999999996</v>
      </c>
      <c r="C78" s="186">
        <v>0</v>
      </c>
    </row>
    <row r="79" spans="1:3" x14ac:dyDescent="0.25">
      <c r="A79" s="20"/>
      <c r="B79" s="20"/>
      <c r="C79" s="20"/>
    </row>
    <row r="80" spans="1:3" ht="15.75" x14ac:dyDescent="0.25">
      <c r="A80" s="33" t="s">
        <v>104</v>
      </c>
      <c r="B80" s="20"/>
      <c r="C80" s="20"/>
    </row>
  </sheetData>
  <sheetProtection algorithmName="SHA-512" hashValue="cwMOwqK+Gtvx0fGXPeHT/MFhFYyewCiq3cR16pcHNBNBiLYGrD9bvvJ0TUAe1VSwY9Y/7CIs+zUSNiM8/blMNw==" saltValue="oQS+CY2hSOJSgj9OM1uaUg==" spinCount="100000" sheet="1" objects="1" scenarios="1"/>
  <hyperlinks>
    <hyperlink ref="K3" location="'Table of Contents'!A1" display="Return to &quot;Table of Contents&quot;" xr:uid="{5D7E3396-6971-4A16-B639-6D98C191E380}"/>
  </hyperlink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D2E6A4-7257-4092-8F2A-BB7753019C9F}">
  <sheetPr codeName="Sheet16">
    <tabColor rgb="FFA7253F"/>
  </sheetPr>
  <dimension ref="A3:T73"/>
  <sheetViews>
    <sheetView workbookViewId="0">
      <selection activeCell="Q3" sqref="Q3:S3"/>
    </sheetView>
  </sheetViews>
  <sheetFormatPr defaultRowHeight="15" x14ac:dyDescent="0.25"/>
  <cols>
    <col min="1" max="1" width="19.42578125" customWidth="1"/>
    <col min="2" max="2" width="15.140625" customWidth="1"/>
    <col min="3" max="3" width="17.5703125" customWidth="1"/>
    <col min="19" max="19" width="11.42578125" customWidth="1"/>
  </cols>
  <sheetData>
    <row r="3" spans="1:20" ht="15.75" x14ac:dyDescent="0.25">
      <c r="Q3" s="273" t="s">
        <v>41</v>
      </c>
      <c r="R3" s="273"/>
      <c r="S3" s="273"/>
      <c r="T3" s="20"/>
    </row>
    <row r="12" spans="1:20" ht="56.25" customHeight="1" x14ac:dyDescent="0.25"/>
    <row r="13" spans="1:20" ht="39" customHeight="1" x14ac:dyDescent="0.25">
      <c r="A13" s="135" t="s">
        <v>105</v>
      </c>
      <c r="B13" s="252" t="s">
        <v>319</v>
      </c>
      <c r="C13" s="233" t="s">
        <v>180</v>
      </c>
    </row>
    <row r="14" spans="1:20" ht="15.75" x14ac:dyDescent="0.25">
      <c r="A14" s="187" t="s">
        <v>235</v>
      </c>
      <c r="B14" s="188">
        <v>1</v>
      </c>
      <c r="C14" s="170">
        <v>1</v>
      </c>
    </row>
    <row r="15" spans="1:20" ht="15.75" x14ac:dyDescent="0.25">
      <c r="A15" s="187" t="s">
        <v>236</v>
      </c>
      <c r="B15" s="188">
        <v>1</v>
      </c>
      <c r="C15" s="170">
        <v>1</v>
      </c>
    </row>
    <row r="16" spans="1:20" ht="15.75" x14ac:dyDescent="0.25">
      <c r="A16" s="187" t="s">
        <v>237</v>
      </c>
      <c r="B16" s="188">
        <v>1</v>
      </c>
      <c r="C16" s="170">
        <v>1</v>
      </c>
    </row>
    <row r="17" spans="1:3" ht="15.75" x14ac:dyDescent="0.25">
      <c r="A17" s="187" t="s">
        <v>238</v>
      </c>
      <c r="B17" s="188">
        <v>1</v>
      </c>
      <c r="C17" s="170">
        <v>1</v>
      </c>
    </row>
    <row r="18" spans="1:3" ht="15.75" x14ac:dyDescent="0.25">
      <c r="A18" s="187" t="s">
        <v>239</v>
      </c>
      <c r="B18" s="188">
        <v>1</v>
      </c>
      <c r="C18" s="170">
        <v>1</v>
      </c>
    </row>
    <row r="19" spans="1:3" ht="15.75" x14ac:dyDescent="0.25">
      <c r="A19" s="187" t="s">
        <v>240</v>
      </c>
      <c r="B19" s="188">
        <v>1</v>
      </c>
      <c r="C19" s="170">
        <v>1</v>
      </c>
    </row>
    <row r="20" spans="1:3" ht="15.75" x14ac:dyDescent="0.25">
      <c r="A20" s="187" t="s">
        <v>241</v>
      </c>
      <c r="B20" s="188">
        <v>1</v>
      </c>
      <c r="C20" s="170">
        <v>1</v>
      </c>
    </row>
    <row r="21" spans="1:3" ht="15.75" x14ac:dyDescent="0.25">
      <c r="A21" s="187" t="s">
        <v>242</v>
      </c>
      <c r="B21" s="188">
        <v>0.8</v>
      </c>
      <c r="C21" s="170">
        <v>0</v>
      </c>
    </row>
    <row r="22" spans="1:3" ht="15.75" x14ac:dyDescent="0.25">
      <c r="A22" s="187" t="s">
        <v>243</v>
      </c>
      <c r="B22" s="188">
        <v>1</v>
      </c>
      <c r="C22" s="170">
        <v>1</v>
      </c>
    </row>
    <row r="23" spans="1:3" ht="15.75" x14ac:dyDescent="0.25">
      <c r="A23" s="187" t="s">
        <v>244</v>
      </c>
      <c r="B23" s="188">
        <v>1</v>
      </c>
      <c r="C23" s="170">
        <v>1</v>
      </c>
    </row>
    <row r="24" spans="1:3" ht="15.75" x14ac:dyDescent="0.25">
      <c r="A24" s="187" t="s">
        <v>245</v>
      </c>
      <c r="B24" s="188">
        <v>1</v>
      </c>
      <c r="C24" s="170">
        <v>1</v>
      </c>
    </row>
    <row r="25" spans="1:3" ht="15.75" x14ac:dyDescent="0.25">
      <c r="A25" s="187" t="s">
        <v>246</v>
      </c>
      <c r="B25" s="188">
        <v>1</v>
      </c>
      <c r="C25" s="170">
        <v>1</v>
      </c>
    </row>
    <row r="26" spans="1:3" ht="15" customHeight="1" x14ac:dyDescent="0.25">
      <c r="A26" s="187" t="s">
        <v>247</v>
      </c>
      <c r="B26" s="188">
        <v>0.9</v>
      </c>
      <c r="C26" s="170">
        <v>0</v>
      </c>
    </row>
    <row r="27" spans="1:3" ht="15.75" x14ac:dyDescent="0.25">
      <c r="A27" s="187" t="s">
        <v>248</v>
      </c>
      <c r="B27" s="188">
        <v>1</v>
      </c>
      <c r="C27" s="170">
        <v>1</v>
      </c>
    </row>
    <row r="28" spans="1:3" ht="15.75" x14ac:dyDescent="0.25">
      <c r="A28" s="187" t="s">
        <v>249</v>
      </c>
      <c r="B28" s="188">
        <v>1</v>
      </c>
      <c r="C28" s="170">
        <v>1</v>
      </c>
    </row>
    <row r="29" spans="1:3" ht="15.75" x14ac:dyDescent="0.25">
      <c r="A29" s="187" t="s">
        <v>250</v>
      </c>
      <c r="B29" s="188">
        <v>0.1</v>
      </c>
      <c r="C29" s="170">
        <v>1</v>
      </c>
    </row>
    <row r="30" spans="1:3" ht="15.75" x14ac:dyDescent="0.25">
      <c r="A30" s="187" t="s">
        <v>251</v>
      </c>
      <c r="B30" s="188">
        <v>6.6699999999999995E-2</v>
      </c>
      <c r="C30" s="170">
        <v>0</v>
      </c>
    </row>
    <row r="31" spans="1:3" ht="15.75" x14ac:dyDescent="0.25">
      <c r="A31" s="187" t="s">
        <v>127</v>
      </c>
      <c r="B31" s="188">
        <v>1</v>
      </c>
      <c r="C31" s="170">
        <v>1</v>
      </c>
    </row>
    <row r="32" spans="1:3" ht="15.75" x14ac:dyDescent="0.25">
      <c r="A32" s="187" t="s">
        <v>253</v>
      </c>
      <c r="B32" s="188">
        <v>1</v>
      </c>
      <c r="C32" s="170">
        <v>1</v>
      </c>
    </row>
    <row r="33" spans="1:3" ht="15.75" x14ac:dyDescent="0.25">
      <c r="A33" s="187" t="s">
        <v>254</v>
      </c>
      <c r="B33" s="188">
        <v>1</v>
      </c>
      <c r="C33" s="170">
        <v>1</v>
      </c>
    </row>
    <row r="34" spans="1:3" ht="15.75" x14ac:dyDescent="0.25">
      <c r="A34" s="187" t="s">
        <v>255</v>
      </c>
      <c r="B34" s="188">
        <v>0</v>
      </c>
      <c r="C34" s="170">
        <v>0</v>
      </c>
    </row>
    <row r="35" spans="1:3" ht="15.75" x14ac:dyDescent="0.25">
      <c r="A35" s="187" t="s">
        <v>256</v>
      </c>
      <c r="B35" s="188">
        <v>1</v>
      </c>
      <c r="C35" s="170">
        <v>1</v>
      </c>
    </row>
    <row r="36" spans="1:3" ht="15.75" x14ac:dyDescent="0.25">
      <c r="A36" s="187" t="s">
        <v>257</v>
      </c>
      <c r="B36" s="188">
        <v>0.2</v>
      </c>
      <c r="C36" s="170">
        <v>0</v>
      </c>
    </row>
    <row r="37" spans="1:3" ht="15.75" x14ac:dyDescent="0.25">
      <c r="A37" s="187" t="s">
        <v>258</v>
      </c>
      <c r="B37" s="188">
        <v>0</v>
      </c>
      <c r="C37" s="170">
        <v>0</v>
      </c>
    </row>
    <row r="38" spans="1:3" ht="15.75" x14ac:dyDescent="0.25">
      <c r="A38" s="187" t="s">
        <v>259</v>
      </c>
      <c r="B38" s="188">
        <v>0.1</v>
      </c>
      <c r="C38" s="170">
        <v>0</v>
      </c>
    </row>
    <row r="39" spans="1:3" ht="15.75" x14ac:dyDescent="0.25">
      <c r="A39" s="187" t="s">
        <v>260</v>
      </c>
      <c r="B39" s="188">
        <v>1</v>
      </c>
      <c r="C39" s="170">
        <v>1</v>
      </c>
    </row>
    <row r="40" spans="1:3" ht="15.75" x14ac:dyDescent="0.25">
      <c r="A40" s="187" t="s">
        <v>261</v>
      </c>
      <c r="B40" s="188">
        <v>0.1</v>
      </c>
      <c r="C40" s="170">
        <v>0</v>
      </c>
    </row>
    <row r="41" spans="1:3" ht="15.75" x14ac:dyDescent="0.25">
      <c r="A41" s="187" t="s">
        <v>262</v>
      </c>
      <c r="B41" s="188">
        <v>1</v>
      </c>
      <c r="C41" s="170">
        <v>1</v>
      </c>
    </row>
    <row r="42" spans="1:3" ht="15.75" x14ac:dyDescent="0.25">
      <c r="A42" s="187" t="s">
        <v>263</v>
      </c>
      <c r="B42" s="188">
        <v>1</v>
      </c>
      <c r="C42" s="170">
        <v>1</v>
      </c>
    </row>
    <row r="43" spans="1:3" ht="15.75" x14ac:dyDescent="0.25">
      <c r="A43" s="187" t="s">
        <v>264</v>
      </c>
      <c r="B43" s="188">
        <v>1</v>
      </c>
      <c r="C43" s="170">
        <v>1</v>
      </c>
    </row>
    <row r="44" spans="1:3" ht="15.75" x14ac:dyDescent="0.25">
      <c r="A44" s="187" t="s">
        <v>265</v>
      </c>
      <c r="B44" s="188">
        <v>6.6699999999999995E-2</v>
      </c>
      <c r="C44" s="170">
        <v>0</v>
      </c>
    </row>
    <row r="45" spans="1:3" ht="15.75" x14ac:dyDescent="0.25">
      <c r="A45" s="187" t="s">
        <v>266</v>
      </c>
      <c r="B45" s="188">
        <v>1</v>
      </c>
      <c r="C45" s="170">
        <v>1</v>
      </c>
    </row>
    <row r="46" spans="1:3" ht="15.75" x14ac:dyDescent="0.25">
      <c r="A46" s="187" t="s">
        <v>267</v>
      </c>
      <c r="B46" s="188">
        <v>0.6</v>
      </c>
      <c r="C46" s="170">
        <v>0</v>
      </c>
    </row>
    <row r="47" spans="1:3" ht="15.75" x14ac:dyDescent="0.25">
      <c r="A47" s="187" t="s">
        <v>268</v>
      </c>
      <c r="B47" s="188">
        <v>1</v>
      </c>
      <c r="C47" s="170">
        <v>1</v>
      </c>
    </row>
    <row r="48" spans="1:3" ht="15.75" x14ac:dyDescent="0.25">
      <c r="A48" s="187" t="s">
        <v>269</v>
      </c>
      <c r="B48" s="188">
        <v>1</v>
      </c>
      <c r="C48" s="170">
        <v>1</v>
      </c>
    </row>
    <row r="49" spans="1:3" ht="15.75" x14ac:dyDescent="0.25">
      <c r="A49" s="187" t="s">
        <v>270</v>
      </c>
      <c r="B49" s="188">
        <v>1</v>
      </c>
      <c r="C49" s="170">
        <v>1</v>
      </c>
    </row>
    <row r="50" spans="1:3" ht="15.75" x14ac:dyDescent="0.25">
      <c r="A50" s="187" t="s">
        <v>271</v>
      </c>
      <c r="B50" s="188">
        <v>1</v>
      </c>
      <c r="C50" s="170">
        <v>1</v>
      </c>
    </row>
    <row r="51" spans="1:3" ht="15.75" x14ac:dyDescent="0.25">
      <c r="A51" s="187" t="s">
        <v>272</v>
      </c>
      <c r="B51" s="188">
        <v>1</v>
      </c>
      <c r="C51" s="170">
        <v>1</v>
      </c>
    </row>
    <row r="52" spans="1:3" ht="17.25" customHeight="1" x14ac:dyDescent="0.25">
      <c r="A52" s="187" t="s">
        <v>273</v>
      </c>
      <c r="B52" s="188">
        <v>1</v>
      </c>
      <c r="C52" s="170">
        <v>1</v>
      </c>
    </row>
    <row r="53" spans="1:3" ht="15.75" x14ac:dyDescent="0.25">
      <c r="A53" s="187" t="s">
        <v>274</v>
      </c>
      <c r="B53" s="188">
        <v>1</v>
      </c>
      <c r="C53" s="170">
        <v>1</v>
      </c>
    </row>
    <row r="54" spans="1:3" ht="15.75" x14ac:dyDescent="0.25">
      <c r="A54" s="187" t="s">
        <v>275</v>
      </c>
      <c r="B54" s="188">
        <v>0.1333</v>
      </c>
      <c r="C54" s="170">
        <v>0</v>
      </c>
    </row>
    <row r="55" spans="1:3" ht="15.75" x14ac:dyDescent="0.25">
      <c r="A55" s="187" t="s">
        <v>276</v>
      </c>
      <c r="B55" s="188">
        <v>0.2</v>
      </c>
      <c r="C55" s="170">
        <v>0</v>
      </c>
    </row>
    <row r="56" spans="1:3" ht="15.75" x14ac:dyDescent="0.25">
      <c r="A56" s="187" t="s">
        <v>277</v>
      </c>
      <c r="B56" s="188">
        <v>1</v>
      </c>
      <c r="C56" s="170">
        <v>1</v>
      </c>
    </row>
    <row r="57" spans="1:3" ht="15.75" x14ac:dyDescent="0.25">
      <c r="A57" s="187" t="s">
        <v>278</v>
      </c>
      <c r="B57" s="188">
        <v>0.6</v>
      </c>
      <c r="C57" s="170">
        <v>0</v>
      </c>
    </row>
    <row r="58" spans="1:3" ht="15.75" x14ac:dyDescent="0.25">
      <c r="A58" s="187" t="s">
        <v>279</v>
      </c>
      <c r="B58" s="188">
        <v>1</v>
      </c>
      <c r="C58" s="170">
        <v>1</v>
      </c>
    </row>
    <row r="59" spans="1:3" ht="15.75" x14ac:dyDescent="0.25">
      <c r="A59" s="187" t="s">
        <v>280</v>
      </c>
      <c r="B59" s="188">
        <v>0.1</v>
      </c>
      <c r="C59" s="170">
        <v>0</v>
      </c>
    </row>
    <row r="60" spans="1:3" ht="15.75" x14ac:dyDescent="0.25">
      <c r="A60" s="187" t="s">
        <v>281</v>
      </c>
      <c r="B60" s="188">
        <v>1</v>
      </c>
      <c r="C60" s="170">
        <v>1</v>
      </c>
    </row>
    <row r="61" spans="1:3" ht="15.75" x14ac:dyDescent="0.25">
      <c r="A61" s="187" t="s">
        <v>282</v>
      </c>
      <c r="B61" s="188">
        <v>1</v>
      </c>
      <c r="C61" s="170">
        <v>1</v>
      </c>
    </row>
    <row r="62" spans="1:3" ht="15.75" x14ac:dyDescent="0.25">
      <c r="A62" s="187" t="s">
        <v>283</v>
      </c>
      <c r="B62" s="188">
        <v>0.4</v>
      </c>
      <c r="C62" s="170">
        <v>0</v>
      </c>
    </row>
    <row r="63" spans="1:3" ht="15.75" x14ac:dyDescent="0.25">
      <c r="A63" s="187" t="s">
        <v>284</v>
      </c>
      <c r="B63" s="188">
        <v>0.2</v>
      </c>
      <c r="C63" s="170">
        <v>0</v>
      </c>
    </row>
    <row r="64" spans="1:3" ht="15.75" x14ac:dyDescent="0.25">
      <c r="A64" s="187" t="s">
        <v>285</v>
      </c>
      <c r="B64" s="188">
        <v>1</v>
      </c>
      <c r="C64" s="170">
        <v>1</v>
      </c>
    </row>
    <row r="65" spans="1:3" ht="15.75" x14ac:dyDescent="0.25">
      <c r="A65" s="187" t="s">
        <v>286</v>
      </c>
      <c r="B65" s="188">
        <v>1</v>
      </c>
      <c r="C65" s="170">
        <v>1</v>
      </c>
    </row>
    <row r="66" spans="1:3" ht="15.75" x14ac:dyDescent="0.25">
      <c r="A66" s="187" t="s">
        <v>287</v>
      </c>
      <c r="B66" s="188">
        <v>1</v>
      </c>
      <c r="C66" s="170">
        <v>1</v>
      </c>
    </row>
    <row r="67" spans="1:3" ht="15.75" x14ac:dyDescent="0.25">
      <c r="A67" s="187" t="s">
        <v>288</v>
      </c>
      <c r="B67" s="188">
        <v>1</v>
      </c>
      <c r="C67" s="170">
        <v>1</v>
      </c>
    </row>
    <row r="68" spans="1:3" ht="15.75" x14ac:dyDescent="0.25">
      <c r="A68" s="187" t="s">
        <v>289</v>
      </c>
      <c r="B68" s="188">
        <v>1</v>
      </c>
      <c r="C68" s="170">
        <v>1</v>
      </c>
    </row>
    <row r="69" spans="1:3" ht="18.75" customHeight="1" x14ac:dyDescent="0.25">
      <c r="A69" s="187" t="s">
        <v>100</v>
      </c>
      <c r="B69" s="188">
        <v>1</v>
      </c>
      <c r="C69" s="170">
        <v>1</v>
      </c>
    </row>
    <row r="70" spans="1:3" ht="15.75" x14ac:dyDescent="0.25">
      <c r="A70" s="187" t="s">
        <v>290</v>
      </c>
      <c r="B70" s="189" t="s">
        <v>50</v>
      </c>
      <c r="C70" s="170">
        <v>0</v>
      </c>
    </row>
    <row r="71" spans="1:3" ht="15.75" x14ac:dyDescent="0.25">
      <c r="A71" s="190" t="s">
        <v>208</v>
      </c>
      <c r="B71" s="191">
        <v>0.71989999999999998</v>
      </c>
      <c r="C71" s="173">
        <v>0</v>
      </c>
    </row>
    <row r="72" spans="1:3" ht="18.75" x14ac:dyDescent="0.25">
      <c r="A72" s="20"/>
      <c r="B72" s="192"/>
      <c r="C72" s="20"/>
    </row>
    <row r="73" spans="1:3" ht="15.75" x14ac:dyDescent="0.25">
      <c r="A73" s="33" t="s">
        <v>104</v>
      </c>
      <c r="B73" s="20"/>
      <c r="C73" s="20"/>
    </row>
  </sheetData>
  <sheetProtection algorithmName="SHA-512" hashValue="83e/GxDKPIeHX1yDuMPADn9TWbgnR26aflZLUcmZ+pOpnNA2Fw8iLxqNu8f+1Qy9/YzKVSlSdg3f+P4+p5r+uQ==" saltValue="Wte6NnFkoBFWUSFdA6VWGQ==" spinCount="100000" sheet="1" objects="1" scenarios="1"/>
  <hyperlinks>
    <hyperlink ref="Q3" location="'Table of Contents'!A1" display="Return to &quot;Table of Contents&quot;" xr:uid="{1EF61B09-F75F-446D-A8D1-2C5145B75C8A}"/>
  </hyperlink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F4A611-560C-4187-95F6-5244B2DA919D}">
  <sheetPr codeName="Sheet17">
    <tabColor rgb="FF007AAE"/>
  </sheetPr>
  <dimension ref="A3:U80"/>
  <sheetViews>
    <sheetView workbookViewId="0">
      <selection activeCell="R3" sqref="R3:T3"/>
    </sheetView>
  </sheetViews>
  <sheetFormatPr defaultRowHeight="15" x14ac:dyDescent="0.25"/>
  <cols>
    <col min="1" max="1" width="17" customWidth="1"/>
    <col min="2" max="2" width="15" customWidth="1"/>
    <col min="3" max="3" width="21.28515625" customWidth="1"/>
    <col min="4" max="4" width="17.5703125" customWidth="1"/>
    <col min="5" max="5" width="23.42578125" customWidth="1"/>
    <col min="6" max="6" width="16.7109375" customWidth="1"/>
    <col min="7" max="7" width="37.28515625" customWidth="1"/>
    <col min="8" max="8" width="19.85546875" customWidth="1"/>
    <col min="10" max="10" width="5.42578125" customWidth="1"/>
    <col min="11" max="11" width="6.28515625" customWidth="1"/>
    <col min="12" max="12" width="3.42578125" customWidth="1"/>
    <col min="13" max="13" width="4.5703125" customWidth="1"/>
    <col min="14" max="14" width="5.140625" customWidth="1"/>
    <col min="15" max="15" width="8.140625" customWidth="1"/>
    <col min="16" max="16" width="5.85546875" customWidth="1"/>
    <col min="20" max="20" width="10.85546875" customWidth="1"/>
  </cols>
  <sheetData>
    <row r="3" spans="18:21" ht="15.75" x14ac:dyDescent="0.25">
      <c r="R3" s="273" t="s">
        <v>41</v>
      </c>
      <c r="S3" s="273"/>
      <c r="T3" s="273"/>
      <c r="U3" s="20"/>
    </row>
    <row r="20" spans="1:12" ht="39" customHeight="1" x14ac:dyDescent="0.25"/>
    <row r="21" spans="1:12" ht="141" customHeight="1" x14ac:dyDescent="0.25">
      <c r="A21" s="135" t="s">
        <v>105</v>
      </c>
      <c r="B21" s="254" t="s">
        <v>293</v>
      </c>
      <c r="C21" s="236" t="s">
        <v>294</v>
      </c>
      <c r="D21" s="233" t="s">
        <v>180</v>
      </c>
      <c r="E21" s="255" t="s">
        <v>295</v>
      </c>
      <c r="F21" s="233" t="s">
        <v>180</v>
      </c>
      <c r="G21" s="238" t="s">
        <v>296</v>
      </c>
      <c r="H21" s="233" t="s">
        <v>180</v>
      </c>
    </row>
    <row r="22" spans="1:12" ht="15.75" x14ac:dyDescent="0.25">
      <c r="A22" s="174" t="s">
        <v>43</v>
      </c>
      <c r="B22" s="193">
        <v>0.15</v>
      </c>
      <c r="C22" s="179" t="s">
        <v>50</v>
      </c>
      <c r="D22" s="194">
        <v>0</v>
      </c>
      <c r="E22" s="179" t="s">
        <v>50</v>
      </c>
      <c r="F22" s="194">
        <v>0</v>
      </c>
      <c r="G22" s="179" t="s">
        <v>50</v>
      </c>
      <c r="H22" s="170">
        <v>0</v>
      </c>
      <c r="L22" s="195"/>
    </row>
    <row r="23" spans="1:12" ht="15.75" x14ac:dyDescent="0.25">
      <c r="A23" s="174" t="s">
        <v>44</v>
      </c>
      <c r="B23" s="193">
        <v>0.43319999999999997</v>
      </c>
      <c r="C23" s="196">
        <v>0.22220000000000001</v>
      </c>
      <c r="D23" s="194">
        <v>1</v>
      </c>
      <c r="E23" s="196">
        <v>0.58020000000000005</v>
      </c>
      <c r="F23" s="194">
        <v>1</v>
      </c>
      <c r="G23" s="197">
        <v>0.76539999999999997</v>
      </c>
      <c r="H23" s="170">
        <v>1</v>
      </c>
      <c r="L23" s="195"/>
    </row>
    <row r="24" spans="1:12" ht="15.75" x14ac:dyDescent="0.25">
      <c r="A24" s="174" t="s">
        <v>297</v>
      </c>
      <c r="B24" s="198">
        <v>0.625</v>
      </c>
      <c r="C24" s="196">
        <v>0.24</v>
      </c>
      <c r="D24" s="194">
        <v>1</v>
      </c>
      <c r="E24" s="196">
        <v>0.64</v>
      </c>
      <c r="F24" s="194">
        <v>1</v>
      </c>
      <c r="G24" s="197">
        <v>0.76</v>
      </c>
      <c r="H24" s="170" t="s">
        <v>170</v>
      </c>
      <c r="L24" s="195"/>
    </row>
    <row r="25" spans="1:12" ht="15.75" x14ac:dyDescent="0.25">
      <c r="A25" s="174" t="s">
        <v>46</v>
      </c>
      <c r="B25" s="196">
        <v>0</v>
      </c>
      <c r="C25" s="199" t="s">
        <v>62</v>
      </c>
      <c r="D25" s="200">
        <v>0</v>
      </c>
      <c r="E25" s="199" t="s">
        <v>62</v>
      </c>
      <c r="F25" s="200">
        <v>0</v>
      </c>
      <c r="G25" s="199"/>
      <c r="H25" s="201">
        <v>0</v>
      </c>
      <c r="L25" s="195"/>
    </row>
    <row r="26" spans="1:12" ht="15.75" x14ac:dyDescent="0.25">
      <c r="A26" s="174" t="s">
        <v>47</v>
      </c>
      <c r="B26" s="196">
        <v>0</v>
      </c>
      <c r="C26" s="199" t="s">
        <v>62</v>
      </c>
      <c r="D26" s="200">
        <v>0</v>
      </c>
      <c r="E26" s="199" t="s">
        <v>62</v>
      </c>
      <c r="F26" s="200">
        <v>0</v>
      </c>
      <c r="G26" s="199"/>
      <c r="H26" s="201">
        <v>0</v>
      </c>
      <c r="L26" s="195"/>
    </row>
    <row r="27" spans="1:12" ht="15.75" x14ac:dyDescent="0.25">
      <c r="A27" s="174" t="s">
        <v>48</v>
      </c>
      <c r="B27" s="198">
        <v>0.80169999999999997</v>
      </c>
      <c r="C27" s="196">
        <v>0.16489999999999999</v>
      </c>
      <c r="D27" s="194">
        <v>0</v>
      </c>
      <c r="E27" s="196">
        <v>0.62890000000000001</v>
      </c>
      <c r="F27" s="194">
        <v>1</v>
      </c>
      <c r="G27" s="197">
        <v>0.73199999999999998</v>
      </c>
      <c r="H27" s="170">
        <v>1</v>
      </c>
      <c r="L27" s="195"/>
    </row>
    <row r="28" spans="1:12" ht="15.75" x14ac:dyDescent="0.25">
      <c r="A28" s="174" t="s">
        <v>49</v>
      </c>
      <c r="B28" s="179" t="s">
        <v>50</v>
      </c>
      <c r="C28" s="199" t="s">
        <v>62</v>
      </c>
      <c r="D28" s="200" t="s">
        <v>62</v>
      </c>
      <c r="E28" s="199" t="s">
        <v>62</v>
      </c>
      <c r="F28" s="200" t="s">
        <v>62</v>
      </c>
      <c r="G28" s="199"/>
      <c r="H28" s="200" t="s">
        <v>62</v>
      </c>
      <c r="L28" s="195"/>
    </row>
    <row r="29" spans="1:12" ht="15.75" x14ac:dyDescent="0.25">
      <c r="A29" s="174" t="s">
        <v>51</v>
      </c>
      <c r="B29" s="193">
        <v>0.5</v>
      </c>
      <c r="C29" s="179" t="s">
        <v>50</v>
      </c>
      <c r="D29" s="194">
        <v>0</v>
      </c>
      <c r="E29" s="179" t="s">
        <v>50</v>
      </c>
      <c r="F29" s="194">
        <v>1</v>
      </c>
      <c r="G29" s="179" t="s">
        <v>50</v>
      </c>
      <c r="H29" s="170" t="s">
        <v>170</v>
      </c>
      <c r="L29" s="195"/>
    </row>
    <row r="30" spans="1:12" ht="15.75" x14ac:dyDescent="0.25">
      <c r="A30" s="174" t="s">
        <v>52</v>
      </c>
      <c r="B30" s="179" t="s">
        <v>50</v>
      </c>
      <c r="C30" s="179" t="s">
        <v>50</v>
      </c>
      <c r="D30" s="194">
        <v>1</v>
      </c>
      <c r="E30" s="179" t="s">
        <v>50</v>
      </c>
      <c r="F30" s="194" t="s">
        <v>170</v>
      </c>
      <c r="G30" s="179" t="s">
        <v>50</v>
      </c>
      <c r="H30" s="170" t="s">
        <v>170</v>
      </c>
      <c r="L30" s="195"/>
    </row>
    <row r="31" spans="1:12" ht="15.75" x14ac:dyDescent="0.25">
      <c r="A31" s="174" t="s">
        <v>53</v>
      </c>
      <c r="B31" s="198">
        <v>0.75929999999999997</v>
      </c>
      <c r="C31" s="196">
        <v>0.17069999999999999</v>
      </c>
      <c r="D31" s="194" t="s">
        <v>169</v>
      </c>
      <c r="E31" s="196">
        <v>0.41460000000000002</v>
      </c>
      <c r="F31" s="194" t="s">
        <v>169</v>
      </c>
      <c r="G31" s="197">
        <v>0.78049999999999997</v>
      </c>
      <c r="H31" s="170">
        <v>1</v>
      </c>
      <c r="L31" s="195"/>
    </row>
    <row r="32" spans="1:12" ht="15.75" x14ac:dyDescent="0.25">
      <c r="A32" s="174" t="s">
        <v>54</v>
      </c>
      <c r="B32" s="179" t="s">
        <v>50</v>
      </c>
      <c r="C32" s="179" t="s">
        <v>50</v>
      </c>
      <c r="D32" s="194">
        <v>1</v>
      </c>
      <c r="E32" s="179" t="s">
        <v>50</v>
      </c>
      <c r="F32" s="194">
        <v>1</v>
      </c>
      <c r="G32" s="179" t="s">
        <v>50</v>
      </c>
      <c r="H32" s="170" t="s">
        <v>169</v>
      </c>
      <c r="L32" s="195"/>
    </row>
    <row r="33" spans="1:12" ht="15.75" x14ac:dyDescent="0.25">
      <c r="A33" s="174" t="s">
        <v>55</v>
      </c>
      <c r="B33" s="198">
        <v>1</v>
      </c>
      <c r="C33" s="196">
        <v>0</v>
      </c>
      <c r="D33" s="202">
        <v>0</v>
      </c>
      <c r="E33" s="196">
        <v>8.3299999999999999E-2</v>
      </c>
      <c r="F33" s="194" t="s">
        <v>169</v>
      </c>
      <c r="G33" s="197">
        <v>0.91669999999999996</v>
      </c>
      <c r="H33" s="124" t="s">
        <v>170</v>
      </c>
      <c r="L33" s="195"/>
    </row>
    <row r="34" spans="1:12" ht="15.75" x14ac:dyDescent="0.25">
      <c r="A34" s="174" t="s">
        <v>56</v>
      </c>
      <c r="B34" s="193">
        <v>0.1053</v>
      </c>
      <c r="C34" s="179" t="s">
        <v>50</v>
      </c>
      <c r="D34" s="194">
        <v>1</v>
      </c>
      <c r="E34" s="179" t="s">
        <v>50</v>
      </c>
      <c r="F34" s="194">
        <v>1</v>
      </c>
      <c r="G34" s="179" t="s">
        <v>50</v>
      </c>
      <c r="H34" s="170">
        <v>0</v>
      </c>
      <c r="L34" s="195"/>
    </row>
    <row r="35" spans="1:12" ht="15.75" x14ac:dyDescent="0.25">
      <c r="A35" s="174" t="s">
        <v>57</v>
      </c>
      <c r="B35" s="193">
        <v>5.4100000000000002E-2</v>
      </c>
      <c r="C35" s="179" t="s">
        <v>50</v>
      </c>
      <c r="D35" s="194" t="s">
        <v>169</v>
      </c>
      <c r="E35" s="179" t="s">
        <v>50</v>
      </c>
      <c r="F35" s="194" t="s">
        <v>169</v>
      </c>
      <c r="G35" s="179" t="s">
        <v>50</v>
      </c>
      <c r="H35" s="170">
        <v>1</v>
      </c>
      <c r="L35" s="195"/>
    </row>
    <row r="36" spans="1:12" ht="15.75" x14ac:dyDescent="0.25">
      <c r="A36" s="174" t="s">
        <v>58</v>
      </c>
      <c r="B36" s="198">
        <v>0.84130000000000005</v>
      </c>
      <c r="C36" s="196">
        <v>0.1321</v>
      </c>
      <c r="D36" s="194">
        <v>0</v>
      </c>
      <c r="E36" s="196">
        <v>0.35849999999999999</v>
      </c>
      <c r="F36" s="194">
        <v>0</v>
      </c>
      <c r="G36" s="197">
        <v>0.64149999999999996</v>
      </c>
      <c r="H36" s="170">
        <v>0</v>
      </c>
      <c r="L36" s="195"/>
    </row>
    <row r="37" spans="1:12" ht="15.75" x14ac:dyDescent="0.25">
      <c r="A37" s="174" t="s">
        <v>59</v>
      </c>
      <c r="B37" s="198">
        <v>1</v>
      </c>
      <c r="C37" s="196">
        <v>9.5200000000000007E-2</v>
      </c>
      <c r="D37" s="194">
        <v>0</v>
      </c>
      <c r="E37" s="196">
        <v>0.61899999999999999</v>
      </c>
      <c r="F37" s="194" t="s">
        <v>170</v>
      </c>
      <c r="G37" s="197">
        <v>0.61899999999999999</v>
      </c>
      <c r="H37" s="170">
        <v>0</v>
      </c>
      <c r="L37" s="195"/>
    </row>
    <row r="38" spans="1:12" ht="15.75" x14ac:dyDescent="0.25">
      <c r="A38" s="174" t="s">
        <v>60</v>
      </c>
      <c r="B38" s="198">
        <v>0.7611</v>
      </c>
      <c r="C38" s="196">
        <v>0.1512</v>
      </c>
      <c r="D38" s="194">
        <v>0</v>
      </c>
      <c r="E38" s="196">
        <v>0.4884</v>
      </c>
      <c r="F38" s="194">
        <v>0</v>
      </c>
      <c r="G38" s="197">
        <v>0.75580000000000003</v>
      </c>
      <c r="H38" s="170" t="s">
        <v>170</v>
      </c>
      <c r="L38" s="195"/>
    </row>
    <row r="39" spans="1:12" ht="15.75" x14ac:dyDescent="0.25">
      <c r="A39" s="174" t="s">
        <v>63</v>
      </c>
      <c r="B39" s="198">
        <v>0.71430000000000005</v>
      </c>
      <c r="C39" s="196">
        <v>0.4</v>
      </c>
      <c r="D39" s="194">
        <v>1</v>
      </c>
      <c r="E39" s="196">
        <v>1</v>
      </c>
      <c r="F39" s="194" t="s">
        <v>170</v>
      </c>
      <c r="G39" s="197">
        <v>1</v>
      </c>
      <c r="H39" s="170" t="s">
        <v>170</v>
      </c>
      <c r="L39" s="195"/>
    </row>
    <row r="40" spans="1:12" ht="15.75" x14ac:dyDescent="0.25">
      <c r="A40" s="174" t="s">
        <v>64</v>
      </c>
      <c r="B40" s="198">
        <v>1</v>
      </c>
      <c r="C40" s="196">
        <v>0.59150000000000003</v>
      </c>
      <c r="D40" s="194">
        <v>1</v>
      </c>
      <c r="E40" s="196">
        <v>0.70420000000000005</v>
      </c>
      <c r="F40" s="194">
        <v>1</v>
      </c>
      <c r="G40" s="197">
        <v>0.76060000000000005</v>
      </c>
      <c r="H40" s="170">
        <v>1</v>
      </c>
      <c r="L40" s="195"/>
    </row>
    <row r="41" spans="1:12" ht="15.75" x14ac:dyDescent="0.25">
      <c r="A41" s="174" t="s">
        <v>65</v>
      </c>
      <c r="B41" s="198">
        <v>0.74399999999999999</v>
      </c>
      <c r="C41" s="196">
        <v>0.14399999999999999</v>
      </c>
      <c r="D41" s="194">
        <v>0</v>
      </c>
      <c r="E41" s="196">
        <v>0.65600000000000003</v>
      </c>
      <c r="F41" s="194">
        <v>1</v>
      </c>
      <c r="G41" s="197">
        <v>0.77600000000000002</v>
      </c>
      <c r="H41" s="170" t="s">
        <v>170</v>
      </c>
      <c r="L41" s="195"/>
    </row>
    <row r="42" spans="1:12" ht="15.75" x14ac:dyDescent="0.25">
      <c r="A42" s="174" t="s">
        <v>66</v>
      </c>
      <c r="B42" s="198">
        <v>0.70369999999999999</v>
      </c>
      <c r="C42" s="196">
        <v>0.15790000000000001</v>
      </c>
      <c r="D42" s="194">
        <v>0</v>
      </c>
      <c r="E42" s="196">
        <v>0.42109999999999997</v>
      </c>
      <c r="F42" s="194" t="s">
        <v>169</v>
      </c>
      <c r="G42" s="197">
        <v>0.68420000000000003</v>
      </c>
      <c r="H42" s="170">
        <v>0</v>
      </c>
      <c r="L42" s="195"/>
    </row>
    <row r="43" spans="1:12" ht="15.75" x14ac:dyDescent="0.25">
      <c r="A43" s="174" t="s">
        <v>67</v>
      </c>
      <c r="B43" s="193">
        <v>0.25929999999999997</v>
      </c>
      <c r="C43" s="179" t="s">
        <v>50</v>
      </c>
      <c r="D43" s="194">
        <v>1</v>
      </c>
      <c r="E43" s="179" t="s">
        <v>50</v>
      </c>
      <c r="F43" s="194">
        <v>1</v>
      </c>
      <c r="G43" s="179" t="s">
        <v>50</v>
      </c>
      <c r="H43" s="170" t="s">
        <v>169</v>
      </c>
      <c r="L43" s="195"/>
    </row>
    <row r="44" spans="1:12" ht="15.75" x14ac:dyDescent="0.25">
      <c r="A44" s="174" t="s">
        <v>68</v>
      </c>
      <c r="B44" s="198">
        <v>0.89129999999999998</v>
      </c>
      <c r="C44" s="196">
        <v>0.17069999999999999</v>
      </c>
      <c r="D44" s="194" t="s">
        <v>169</v>
      </c>
      <c r="E44" s="196">
        <v>0.46339999999999998</v>
      </c>
      <c r="F44" s="194" t="s">
        <v>169</v>
      </c>
      <c r="G44" s="197">
        <v>0.60980000000000001</v>
      </c>
      <c r="H44" s="170" t="s">
        <v>169</v>
      </c>
      <c r="L44" s="195"/>
    </row>
    <row r="45" spans="1:12" ht="15.75" x14ac:dyDescent="0.25">
      <c r="A45" s="174" t="s">
        <v>69</v>
      </c>
      <c r="B45" s="198">
        <v>0.60340000000000005</v>
      </c>
      <c r="C45" s="196">
        <v>0.2</v>
      </c>
      <c r="D45" s="194">
        <v>0</v>
      </c>
      <c r="E45" s="196">
        <v>0.37140000000000001</v>
      </c>
      <c r="F45" s="194" t="s">
        <v>169</v>
      </c>
      <c r="G45" s="197">
        <v>0.7429</v>
      </c>
      <c r="H45" s="170">
        <v>1</v>
      </c>
      <c r="L45" s="195"/>
    </row>
    <row r="46" spans="1:12" ht="15.75" x14ac:dyDescent="0.25">
      <c r="A46" s="174" t="s">
        <v>70</v>
      </c>
      <c r="B46" s="198">
        <v>0.73329999999999995</v>
      </c>
      <c r="C46" s="196">
        <v>0.18179999999999999</v>
      </c>
      <c r="D46" s="194">
        <v>0</v>
      </c>
      <c r="E46" s="196">
        <v>0.77270000000000005</v>
      </c>
      <c r="F46" s="194" t="s">
        <v>170</v>
      </c>
      <c r="G46" s="197">
        <v>0.86360000000000003</v>
      </c>
      <c r="H46" s="170" t="s">
        <v>170</v>
      </c>
      <c r="L46" s="195"/>
    </row>
    <row r="47" spans="1:12" ht="15.75" x14ac:dyDescent="0.25">
      <c r="A47" s="174" t="s">
        <v>71</v>
      </c>
      <c r="B47" s="198">
        <v>0.88370000000000004</v>
      </c>
      <c r="C47" s="196">
        <v>0.1053</v>
      </c>
      <c r="D47" s="194" t="s">
        <v>169</v>
      </c>
      <c r="E47" s="196">
        <v>0.5</v>
      </c>
      <c r="F47" s="194" t="s">
        <v>170</v>
      </c>
      <c r="G47" s="197">
        <v>0.60529999999999995</v>
      </c>
      <c r="H47" s="170">
        <v>0</v>
      </c>
      <c r="L47" s="195"/>
    </row>
    <row r="48" spans="1:12" ht="15.75" x14ac:dyDescent="0.25">
      <c r="A48" s="174" t="s">
        <v>72</v>
      </c>
      <c r="B48" s="198">
        <v>0.97140000000000004</v>
      </c>
      <c r="C48" s="196">
        <v>0.13239999999999999</v>
      </c>
      <c r="D48" s="194">
        <v>0</v>
      </c>
      <c r="E48" s="196">
        <v>0.35289999999999999</v>
      </c>
      <c r="F48" s="194">
        <v>0</v>
      </c>
      <c r="G48" s="197">
        <v>0.80879999999999996</v>
      </c>
      <c r="H48" s="170" t="s">
        <v>170</v>
      </c>
      <c r="L48" s="195"/>
    </row>
    <row r="49" spans="1:12" ht="15.75" x14ac:dyDescent="0.25">
      <c r="A49" s="174" t="s">
        <v>73</v>
      </c>
      <c r="B49" s="198">
        <v>0.625</v>
      </c>
      <c r="C49" s="196">
        <v>0.25</v>
      </c>
      <c r="D49" s="194">
        <v>1</v>
      </c>
      <c r="E49" s="196">
        <v>0.6</v>
      </c>
      <c r="F49" s="194" t="s">
        <v>170</v>
      </c>
      <c r="G49" s="197">
        <v>0.75</v>
      </c>
      <c r="H49" s="170" t="s">
        <v>170</v>
      </c>
      <c r="L49" s="195"/>
    </row>
    <row r="50" spans="1:12" ht="15.75" x14ac:dyDescent="0.25">
      <c r="A50" s="174" t="s">
        <v>74</v>
      </c>
      <c r="B50" s="198">
        <v>0.95650000000000002</v>
      </c>
      <c r="C50" s="196">
        <v>0.18179999999999999</v>
      </c>
      <c r="D50" s="194">
        <v>0</v>
      </c>
      <c r="E50" s="196">
        <v>0.36359999999999998</v>
      </c>
      <c r="F50" s="194">
        <v>0</v>
      </c>
      <c r="G50" s="197">
        <v>0.72729999999999995</v>
      </c>
      <c r="H50" s="170">
        <v>1</v>
      </c>
      <c r="L50" s="195"/>
    </row>
    <row r="51" spans="1:12" ht="15.75" x14ac:dyDescent="0.25">
      <c r="A51" s="174" t="s">
        <v>75</v>
      </c>
      <c r="B51" s="193">
        <v>0.14949999999999999</v>
      </c>
      <c r="C51" s="196">
        <v>0.375</v>
      </c>
      <c r="D51" s="194">
        <v>1</v>
      </c>
      <c r="E51" s="196">
        <v>0.8125</v>
      </c>
      <c r="F51" s="194">
        <v>1</v>
      </c>
      <c r="G51" s="197">
        <v>0.8125</v>
      </c>
      <c r="H51" s="170">
        <v>1</v>
      </c>
      <c r="L51" s="195"/>
    </row>
    <row r="52" spans="1:12" ht="15.75" x14ac:dyDescent="0.25">
      <c r="A52" s="174" t="s">
        <v>76</v>
      </c>
      <c r="B52" s="193">
        <v>0.45450000000000002</v>
      </c>
      <c r="C52" s="179" t="s">
        <v>50</v>
      </c>
      <c r="D52" s="194">
        <v>1</v>
      </c>
      <c r="E52" s="179" t="s">
        <v>50</v>
      </c>
      <c r="F52" s="194" t="s">
        <v>169</v>
      </c>
      <c r="G52" s="179" t="s">
        <v>50</v>
      </c>
      <c r="H52" s="170">
        <v>1</v>
      </c>
      <c r="L52" s="195"/>
    </row>
    <row r="53" spans="1:12" ht="15.75" x14ac:dyDescent="0.25">
      <c r="A53" s="174" t="s">
        <v>77</v>
      </c>
      <c r="B53" s="193">
        <v>0.28570000000000001</v>
      </c>
      <c r="C53" s="179" t="s">
        <v>50</v>
      </c>
      <c r="D53" s="194" t="s">
        <v>169</v>
      </c>
      <c r="E53" s="179" t="s">
        <v>50</v>
      </c>
      <c r="F53" s="194" t="s">
        <v>169</v>
      </c>
      <c r="G53" s="179" t="s">
        <v>50</v>
      </c>
      <c r="H53" s="170">
        <v>0</v>
      </c>
      <c r="L53" s="195"/>
    </row>
    <row r="54" spans="1:12" ht="15.75" x14ac:dyDescent="0.25">
      <c r="A54" s="174" t="s">
        <v>78</v>
      </c>
      <c r="B54" s="193">
        <v>0.31580000000000003</v>
      </c>
      <c r="C54" s="196">
        <v>0.16669999999999999</v>
      </c>
      <c r="D54" s="194" t="s">
        <v>169</v>
      </c>
      <c r="E54" s="196">
        <v>0.66669999999999996</v>
      </c>
      <c r="F54" s="194">
        <v>1</v>
      </c>
      <c r="G54" s="197">
        <v>0.91669999999999996</v>
      </c>
      <c r="H54" s="170">
        <v>1</v>
      </c>
      <c r="L54" s="195"/>
    </row>
    <row r="55" spans="1:12" ht="15.75" x14ac:dyDescent="0.25">
      <c r="A55" s="174" t="s">
        <v>79</v>
      </c>
      <c r="B55" s="193">
        <v>0.57140000000000002</v>
      </c>
      <c r="C55" s="196">
        <v>0.4375</v>
      </c>
      <c r="D55" s="194" t="s">
        <v>170</v>
      </c>
      <c r="E55" s="196">
        <v>0.6875</v>
      </c>
      <c r="F55" s="194">
        <v>1</v>
      </c>
      <c r="G55" s="197">
        <v>0.9375</v>
      </c>
      <c r="H55" s="170" t="s">
        <v>170</v>
      </c>
      <c r="L55" s="195"/>
    </row>
    <row r="56" spans="1:12" ht="15.75" x14ac:dyDescent="0.25">
      <c r="A56" s="174" t="s">
        <v>80</v>
      </c>
      <c r="B56" s="193">
        <v>0.5806</v>
      </c>
      <c r="C56" s="196">
        <v>0.1111</v>
      </c>
      <c r="D56" s="194">
        <v>0</v>
      </c>
      <c r="E56" s="196">
        <v>0.38890000000000002</v>
      </c>
      <c r="F56" s="194" t="s">
        <v>169</v>
      </c>
      <c r="G56" s="197">
        <v>0.5</v>
      </c>
      <c r="H56" s="170" t="s">
        <v>169</v>
      </c>
      <c r="L56" s="195"/>
    </row>
    <row r="57" spans="1:12" ht="15.75" x14ac:dyDescent="0.25">
      <c r="A57" s="174" t="s">
        <v>81</v>
      </c>
      <c r="B57" s="198">
        <v>0.72729999999999995</v>
      </c>
      <c r="C57" s="179" t="s">
        <v>50</v>
      </c>
      <c r="D57" s="194" t="s">
        <v>169</v>
      </c>
      <c r="E57" s="179" t="s">
        <v>50</v>
      </c>
      <c r="F57" s="194" t="s">
        <v>169</v>
      </c>
      <c r="G57" s="179" t="s">
        <v>50</v>
      </c>
      <c r="H57" s="170">
        <v>0</v>
      </c>
      <c r="L57" s="195"/>
    </row>
    <row r="58" spans="1:12" ht="15.75" x14ac:dyDescent="0.25">
      <c r="A58" s="174" t="s">
        <v>82</v>
      </c>
      <c r="B58" s="198">
        <v>1</v>
      </c>
      <c r="C58" s="196">
        <v>0.16669999999999999</v>
      </c>
      <c r="D58" s="194">
        <v>0</v>
      </c>
      <c r="E58" s="196">
        <v>0.75</v>
      </c>
      <c r="F58" s="194">
        <v>1</v>
      </c>
      <c r="G58" s="197">
        <v>0.75</v>
      </c>
      <c r="H58" s="170">
        <v>1</v>
      </c>
      <c r="L58" s="195"/>
    </row>
    <row r="59" spans="1:12" ht="15.75" x14ac:dyDescent="0.25">
      <c r="A59" s="174" t="s">
        <v>83</v>
      </c>
      <c r="B59" s="179" t="s">
        <v>50</v>
      </c>
      <c r="C59" s="179" t="s">
        <v>50</v>
      </c>
      <c r="D59" s="194">
        <v>0</v>
      </c>
      <c r="E59" s="179" t="s">
        <v>50</v>
      </c>
      <c r="F59" s="194">
        <v>0</v>
      </c>
      <c r="G59" s="179" t="s">
        <v>50</v>
      </c>
      <c r="H59" s="170">
        <v>1</v>
      </c>
      <c r="L59" s="195"/>
    </row>
    <row r="60" spans="1:12" ht="15.75" x14ac:dyDescent="0.25">
      <c r="A60" s="174" t="s">
        <v>84</v>
      </c>
      <c r="B60" s="198">
        <v>0.66669999999999996</v>
      </c>
      <c r="C60" s="196">
        <v>3.3300000000000003E-2</v>
      </c>
      <c r="D60" s="194">
        <v>0</v>
      </c>
      <c r="E60" s="196">
        <v>0.1333</v>
      </c>
      <c r="F60" s="194" t="s">
        <v>169</v>
      </c>
      <c r="G60" s="197">
        <v>0.83330000000000004</v>
      </c>
      <c r="H60" s="170">
        <v>1</v>
      </c>
      <c r="L60" s="195"/>
    </row>
    <row r="61" spans="1:12" ht="15.75" x14ac:dyDescent="0.25">
      <c r="A61" s="174" t="s">
        <v>85</v>
      </c>
      <c r="B61" s="198">
        <v>0.73770000000000002</v>
      </c>
      <c r="C61" s="196">
        <v>0.16669999999999999</v>
      </c>
      <c r="D61" s="194" t="s">
        <v>170</v>
      </c>
      <c r="E61" s="196">
        <v>0.5</v>
      </c>
      <c r="F61" s="194">
        <v>1</v>
      </c>
      <c r="G61" s="197">
        <v>0.75560000000000005</v>
      </c>
      <c r="H61" s="170" t="s">
        <v>170</v>
      </c>
      <c r="L61" s="195"/>
    </row>
    <row r="62" spans="1:12" ht="15.75" x14ac:dyDescent="0.25">
      <c r="A62" s="174" t="s">
        <v>86</v>
      </c>
      <c r="B62" s="198">
        <v>0.86899999999999999</v>
      </c>
      <c r="C62" s="196">
        <v>0.21920000000000001</v>
      </c>
      <c r="D62" s="194" t="s">
        <v>170</v>
      </c>
      <c r="E62" s="196">
        <v>0.6986</v>
      </c>
      <c r="F62" s="194" t="s">
        <v>170</v>
      </c>
      <c r="G62" s="197">
        <v>0.90410000000000001</v>
      </c>
      <c r="H62" s="170" t="s">
        <v>170</v>
      </c>
      <c r="L62" s="195"/>
    </row>
    <row r="63" spans="1:12" ht="15.75" x14ac:dyDescent="0.25">
      <c r="A63" s="174" t="s">
        <v>87</v>
      </c>
      <c r="B63" s="198">
        <v>0.81079999999999997</v>
      </c>
      <c r="C63" s="196">
        <v>3.3300000000000003E-2</v>
      </c>
      <c r="D63" s="194">
        <v>0</v>
      </c>
      <c r="E63" s="196">
        <v>0.33329999999999999</v>
      </c>
      <c r="F63" s="194" t="s">
        <v>169</v>
      </c>
      <c r="G63" s="197">
        <v>0.66669999999999996</v>
      </c>
      <c r="H63" s="170">
        <v>0</v>
      </c>
      <c r="L63" s="195"/>
    </row>
    <row r="64" spans="1:12" ht="15.75" x14ac:dyDescent="0.25">
      <c r="A64" s="174" t="s">
        <v>88</v>
      </c>
      <c r="B64" s="198">
        <v>1</v>
      </c>
      <c r="C64" s="196">
        <v>0.1333</v>
      </c>
      <c r="D64" s="203">
        <v>0</v>
      </c>
      <c r="E64" s="196">
        <v>0.4667</v>
      </c>
      <c r="F64" s="203">
        <v>0</v>
      </c>
      <c r="G64" s="197">
        <v>0.4667</v>
      </c>
      <c r="H64" s="170">
        <v>0</v>
      </c>
      <c r="L64" s="195"/>
    </row>
    <row r="65" spans="1:12" ht="15.75" x14ac:dyDescent="0.25">
      <c r="A65" s="174" t="s">
        <v>89</v>
      </c>
      <c r="B65" s="198">
        <v>0.71430000000000005</v>
      </c>
      <c r="C65" s="196">
        <v>6.6699999999999995E-2</v>
      </c>
      <c r="D65" s="194">
        <v>0</v>
      </c>
      <c r="E65" s="196">
        <v>0.33329999999999999</v>
      </c>
      <c r="F65" s="194" t="s">
        <v>169</v>
      </c>
      <c r="G65" s="197">
        <v>0.4667</v>
      </c>
      <c r="H65" s="170">
        <v>0</v>
      </c>
      <c r="L65" s="195"/>
    </row>
    <row r="66" spans="1:12" ht="15.75" x14ac:dyDescent="0.25">
      <c r="A66" s="174" t="s">
        <v>90</v>
      </c>
      <c r="B66" s="196">
        <v>0</v>
      </c>
      <c r="C66" s="199" t="s">
        <v>62</v>
      </c>
      <c r="D66" s="200">
        <v>0</v>
      </c>
      <c r="E66" s="199" t="s">
        <v>62</v>
      </c>
      <c r="F66" s="200">
        <v>0</v>
      </c>
      <c r="G66" s="199" t="s">
        <v>62</v>
      </c>
      <c r="H66" s="201">
        <v>0</v>
      </c>
      <c r="L66" s="195"/>
    </row>
    <row r="67" spans="1:12" ht="15.75" x14ac:dyDescent="0.25">
      <c r="A67" s="174" t="s">
        <v>91</v>
      </c>
      <c r="B67" s="198">
        <v>0.6</v>
      </c>
      <c r="C67" s="196">
        <v>0.1333</v>
      </c>
      <c r="D67" s="194">
        <v>0</v>
      </c>
      <c r="E67" s="196">
        <v>0.33329999999999999</v>
      </c>
      <c r="F67" s="194">
        <v>0</v>
      </c>
      <c r="G67" s="197">
        <v>0.66669999999999996</v>
      </c>
      <c r="H67" s="170" t="s">
        <v>169</v>
      </c>
      <c r="L67" s="195"/>
    </row>
    <row r="68" spans="1:12" ht="15.75" x14ac:dyDescent="0.25">
      <c r="A68" s="174" t="s">
        <v>92</v>
      </c>
      <c r="B68" s="198">
        <v>1</v>
      </c>
      <c r="C68" s="196">
        <v>0.16669999999999999</v>
      </c>
      <c r="D68" s="194" t="s">
        <v>169</v>
      </c>
      <c r="E68" s="196">
        <v>0.16669999999999999</v>
      </c>
      <c r="F68" s="194">
        <v>0</v>
      </c>
      <c r="G68" s="197">
        <v>0.66669999999999996</v>
      </c>
      <c r="H68" s="170">
        <v>0</v>
      </c>
      <c r="L68" s="195"/>
    </row>
    <row r="69" spans="1:12" ht="15.75" x14ac:dyDescent="0.25">
      <c r="A69" s="174" t="s">
        <v>93</v>
      </c>
      <c r="B69" s="179" t="s">
        <v>50</v>
      </c>
      <c r="C69" s="179" t="s">
        <v>50</v>
      </c>
      <c r="D69" s="194">
        <v>0</v>
      </c>
      <c r="E69" s="179" t="s">
        <v>50</v>
      </c>
      <c r="F69" s="194" t="s">
        <v>169</v>
      </c>
      <c r="G69" s="179" t="s">
        <v>50</v>
      </c>
      <c r="H69" s="170" t="s">
        <v>170</v>
      </c>
      <c r="L69" s="195"/>
    </row>
    <row r="70" spans="1:12" ht="15.75" x14ac:dyDescent="0.25">
      <c r="A70" s="174" t="s">
        <v>94</v>
      </c>
      <c r="B70" s="198">
        <v>0.78569999999999995</v>
      </c>
      <c r="C70" s="196">
        <v>0</v>
      </c>
      <c r="D70" s="194" t="s">
        <v>169</v>
      </c>
      <c r="E70" s="196">
        <v>0.2727</v>
      </c>
      <c r="F70" s="194" t="s">
        <v>169</v>
      </c>
      <c r="G70" s="197">
        <v>0.68179999999999996</v>
      </c>
      <c r="H70" s="170" t="s">
        <v>169</v>
      </c>
      <c r="L70" s="195"/>
    </row>
    <row r="71" spans="1:12" ht="15.75" x14ac:dyDescent="0.25">
      <c r="A71" s="174" t="s">
        <v>95</v>
      </c>
      <c r="B71" s="193">
        <v>0.43080000000000002</v>
      </c>
      <c r="C71" s="196">
        <v>0.17860000000000001</v>
      </c>
      <c r="D71" s="194">
        <v>0</v>
      </c>
      <c r="E71" s="196">
        <v>0.75</v>
      </c>
      <c r="F71" s="194">
        <v>1</v>
      </c>
      <c r="G71" s="197">
        <v>0.89290000000000003</v>
      </c>
      <c r="H71" s="170">
        <v>1</v>
      </c>
      <c r="L71" s="195"/>
    </row>
    <row r="72" spans="1:12" ht="15.75" x14ac:dyDescent="0.25">
      <c r="A72" s="174" t="s">
        <v>96</v>
      </c>
      <c r="B72" s="179" t="s">
        <v>50</v>
      </c>
      <c r="C72" s="199" t="s">
        <v>62</v>
      </c>
      <c r="D72" s="200" t="s">
        <v>62</v>
      </c>
      <c r="E72" s="199" t="s">
        <v>62</v>
      </c>
      <c r="F72" s="200" t="s">
        <v>62</v>
      </c>
      <c r="G72" s="199" t="s">
        <v>62</v>
      </c>
      <c r="H72" s="201" t="s">
        <v>62</v>
      </c>
      <c r="L72" s="195"/>
    </row>
    <row r="73" spans="1:12" ht="15.75" x14ac:dyDescent="0.25">
      <c r="A73" s="174" t="s">
        <v>97</v>
      </c>
      <c r="B73" s="198">
        <v>0.77500000000000002</v>
      </c>
      <c r="C73" s="196">
        <v>0.2581</v>
      </c>
      <c r="D73" s="194" t="s">
        <v>170</v>
      </c>
      <c r="E73" s="196">
        <v>0.4839</v>
      </c>
      <c r="F73" s="194">
        <v>0</v>
      </c>
      <c r="G73" s="197">
        <v>0.7419</v>
      </c>
      <c r="H73" s="170" t="s">
        <v>170</v>
      </c>
      <c r="L73" s="195"/>
    </row>
    <row r="74" spans="1:12" ht="15.75" x14ac:dyDescent="0.25">
      <c r="A74" s="174" t="s">
        <v>98</v>
      </c>
      <c r="B74" s="179" t="s">
        <v>50</v>
      </c>
      <c r="C74" s="179" t="s">
        <v>50</v>
      </c>
      <c r="D74" s="194" t="s">
        <v>169</v>
      </c>
      <c r="E74" s="179" t="s">
        <v>50</v>
      </c>
      <c r="F74" s="194">
        <v>1</v>
      </c>
      <c r="G74" s="179" t="s">
        <v>50</v>
      </c>
      <c r="H74" s="170">
        <v>1</v>
      </c>
      <c r="L74" s="195"/>
    </row>
    <row r="75" spans="1:12" ht="15.75" x14ac:dyDescent="0.25">
      <c r="A75" s="174" t="s">
        <v>99</v>
      </c>
      <c r="B75" s="193">
        <v>0.49170000000000003</v>
      </c>
      <c r="C75" s="196">
        <v>8.4699999999999998E-2</v>
      </c>
      <c r="D75" s="194" t="s">
        <v>169</v>
      </c>
      <c r="E75" s="196">
        <v>0.47460000000000002</v>
      </c>
      <c r="F75" s="194">
        <v>0</v>
      </c>
      <c r="G75" s="197">
        <v>0.7288</v>
      </c>
      <c r="H75" s="170">
        <v>1</v>
      </c>
      <c r="L75" s="195"/>
    </row>
    <row r="76" spans="1:12" ht="15.75" x14ac:dyDescent="0.25">
      <c r="A76" s="204" t="s">
        <v>100</v>
      </c>
      <c r="B76" s="205" t="s">
        <v>62</v>
      </c>
      <c r="C76" s="206" t="s">
        <v>62</v>
      </c>
      <c r="D76" s="200" t="s">
        <v>62</v>
      </c>
      <c r="E76" s="206" t="s">
        <v>62</v>
      </c>
      <c r="F76" s="200" t="s">
        <v>62</v>
      </c>
      <c r="G76" s="207" t="s">
        <v>62</v>
      </c>
      <c r="H76" s="201" t="s">
        <v>62</v>
      </c>
      <c r="L76" s="195"/>
    </row>
    <row r="77" spans="1:12" ht="15.75" x14ac:dyDescent="0.25">
      <c r="A77" s="174" t="s">
        <v>101</v>
      </c>
      <c r="B77" s="198">
        <v>0.92159999999999997</v>
      </c>
      <c r="C77" s="196">
        <v>0.10639999999999999</v>
      </c>
      <c r="D77" s="194" t="s">
        <v>169</v>
      </c>
      <c r="E77" s="196">
        <v>0.12770000000000001</v>
      </c>
      <c r="F77" s="194" t="s">
        <v>169</v>
      </c>
      <c r="G77" s="197">
        <v>0.65959999999999996</v>
      </c>
      <c r="H77" s="170">
        <v>0</v>
      </c>
      <c r="L77" s="195"/>
    </row>
    <row r="78" spans="1:12" ht="15.75" x14ac:dyDescent="0.25">
      <c r="A78" s="176" t="s">
        <v>208</v>
      </c>
      <c r="B78" s="208">
        <v>0.63260000000000005</v>
      </c>
      <c r="C78" s="209">
        <v>0.183</v>
      </c>
      <c r="D78" s="210">
        <v>0</v>
      </c>
      <c r="E78" s="211">
        <v>0.51160000000000005</v>
      </c>
      <c r="F78" s="210">
        <v>1</v>
      </c>
      <c r="G78" s="211">
        <v>0.74580000000000002</v>
      </c>
      <c r="H78" s="173">
        <v>1</v>
      </c>
      <c r="L78" s="195"/>
    </row>
    <row r="79" spans="1:12" ht="15.75" x14ac:dyDescent="0.25">
      <c r="A79" s="20"/>
      <c r="B79" s="20"/>
      <c r="C79" s="212" t="s">
        <v>108</v>
      </c>
      <c r="D79" s="213" t="s">
        <v>108</v>
      </c>
      <c r="E79" s="20"/>
      <c r="F79" s="20"/>
      <c r="G79" s="20"/>
      <c r="H79" s="20"/>
    </row>
    <row r="80" spans="1:12" ht="15.75" x14ac:dyDescent="0.25">
      <c r="A80" s="33" t="s">
        <v>104</v>
      </c>
      <c r="B80" s="20"/>
      <c r="C80" s="20"/>
      <c r="D80" s="20"/>
      <c r="E80" s="20"/>
      <c r="F80" s="20"/>
      <c r="G80" s="20"/>
      <c r="H80" s="20"/>
    </row>
  </sheetData>
  <sheetProtection algorithmName="SHA-512" hashValue="nM1+etYKwq0rQUK/tYcmsZy8TK3uRpFkFm+SyZRvo71BLjpBl99VL2JVJ0hW3WmU1dyFOaSxMdaMqtofA5bRdA==" saltValue="MneQY5OvT2WHvrjuBSnKYg==" spinCount="100000" sheet="1" objects="1" scenarios="1"/>
  <hyperlinks>
    <hyperlink ref="R3" location="'Table of Contents'!A1" display="Return to &quot;Table of Contents&quot;" xr:uid="{D4DD5540-EC40-4862-8289-D62F3F132ADE}"/>
  </hyperlink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442644-D0A5-4D70-A52E-E5A4353632D0}">
  <sheetPr codeName="Sheet18">
    <tabColor rgb="FF007AAE"/>
  </sheetPr>
  <dimension ref="A3:G64"/>
  <sheetViews>
    <sheetView workbookViewId="0">
      <selection activeCell="D3" sqref="D3"/>
    </sheetView>
  </sheetViews>
  <sheetFormatPr defaultRowHeight="15" x14ac:dyDescent="0.25"/>
  <cols>
    <col min="1" max="1" width="67.42578125" customWidth="1"/>
    <col min="2" max="2" width="42.28515625" customWidth="1"/>
    <col min="6" max="6" width="11.85546875" customWidth="1"/>
  </cols>
  <sheetData>
    <row r="3" spans="1:7" ht="15.75" x14ac:dyDescent="0.25">
      <c r="D3" s="273" t="s">
        <v>41</v>
      </c>
      <c r="E3" s="273"/>
      <c r="F3" s="273"/>
      <c r="G3" s="20"/>
    </row>
    <row r="15" spans="1:7" x14ac:dyDescent="0.25">
      <c r="A15" s="214" t="s">
        <v>298</v>
      </c>
      <c r="B15" s="215"/>
    </row>
    <row r="16" spans="1:7" x14ac:dyDescent="0.25">
      <c r="A16" s="214" t="s">
        <v>299</v>
      </c>
      <c r="B16" s="215"/>
    </row>
    <row r="17" spans="1:2" x14ac:dyDescent="0.25">
      <c r="A17" s="216"/>
      <c r="B17" s="217"/>
    </row>
    <row r="18" spans="1:2" x14ac:dyDescent="0.25">
      <c r="A18" s="218"/>
      <c r="B18" s="219"/>
    </row>
    <row r="19" spans="1:2" x14ac:dyDescent="0.25">
      <c r="A19" s="220" t="s">
        <v>300</v>
      </c>
      <c r="B19" s="221" t="s">
        <v>301</v>
      </c>
    </row>
    <row r="20" spans="1:2" x14ac:dyDescent="0.25">
      <c r="A20" s="218"/>
      <c r="B20" s="219"/>
    </row>
    <row r="21" spans="1:2" x14ac:dyDescent="0.25">
      <c r="A21" s="222" t="s">
        <v>302</v>
      </c>
      <c r="B21" s="223"/>
    </row>
    <row r="22" spans="1:2" x14ac:dyDescent="0.25">
      <c r="A22" s="223" t="s">
        <v>303</v>
      </c>
      <c r="B22" s="224">
        <v>10</v>
      </c>
    </row>
    <row r="23" spans="1:2" x14ac:dyDescent="0.25">
      <c r="A23" s="223" t="s">
        <v>304</v>
      </c>
      <c r="B23" s="224">
        <v>10</v>
      </c>
    </row>
    <row r="24" spans="1:2" x14ac:dyDescent="0.25">
      <c r="A24" s="225" t="s">
        <v>305</v>
      </c>
      <c r="B24" s="226" t="s">
        <v>306</v>
      </c>
    </row>
    <row r="25" spans="1:2" x14ac:dyDescent="0.25">
      <c r="A25" s="222" t="s">
        <v>307</v>
      </c>
      <c r="B25" s="227"/>
    </row>
    <row r="26" spans="1:2" x14ac:dyDescent="0.25">
      <c r="A26" s="223" t="s">
        <v>308</v>
      </c>
      <c r="B26" s="224">
        <v>0</v>
      </c>
    </row>
    <row r="27" spans="1:2" x14ac:dyDescent="0.25">
      <c r="A27" s="223" t="s">
        <v>309</v>
      </c>
      <c r="B27" s="224">
        <v>0</v>
      </c>
    </row>
    <row r="28" spans="1:2" x14ac:dyDescent="0.25">
      <c r="A28" s="228" t="s">
        <v>310</v>
      </c>
      <c r="B28" s="224">
        <v>1</v>
      </c>
    </row>
    <row r="29" spans="1:2" x14ac:dyDescent="0.25">
      <c r="A29" s="229" t="s">
        <v>311</v>
      </c>
      <c r="B29" s="226" t="s">
        <v>312</v>
      </c>
    </row>
    <row r="30" spans="1:2" x14ac:dyDescent="0.25">
      <c r="A30" s="20"/>
      <c r="B30" s="20"/>
    </row>
    <row r="31" spans="1:2" x14ac:dyDescent="0.25">
      <c r="A31" s="156" t="s">
        <v>313</v>
      </c>
      <c r="B31" s="20"/>
    </row>
    <row r="57" spans="3:4" x14ac:dyDescent="0.25">
      <c r="C57" s="230"/>
      <c r="D57" t="s">
        <v>108</v>
      </c>
    </row>
    <row r="58" spans="3:4" x14ac:dyDescent="0.25">
      <c r="C58" s="230"/>
    </row>
    <row r="59" spans="3:4" x14ac:dyDescent="0.25">
      <c r="C59" s="230"/>
    </row>
    <row r="60" spans="3:4" x14ac:dyDescent="0.25">
      <c r="C60" s="230"/>
    </row>
    <row r="61" spans="3:4" x14ac:dyDescent="0.25">
      <c r="C61" s="230"/>
    </row>
    <row r="62" spans="3:4" x14ac:dyDescent="0.25">
      <c r="C62" s="230"/>
    </row>
    <row r="63" spans="3:4" x14ac:dyDescent="0.25">
      <c r="C63" s="230"/>
    </row>
    <row r="64" spans="3:4" x14ac:dyDescent="0.25">
      <c r="C64" s="230"/>
    </row>
  </sheetData>
  <sheetProtection algorithmName="SHA-512" hashValue="6F1DmoBjhcD6h5Nyq0hk0pOKnWDFRz8llbes7mvAStu7NqFoTZP3s/xQJ3mV6J/adp0pK9Nz8sE3zevQ0C+Dyw==" saltValue="TWt9ZLOAg037kJH31rlUAQ==" spinCount="100000" sheet="1" objects="1" scenarios="1"/>
  <mergeCells count="2">
    <mergeCell ref="A15:B15"/>
    <mergeCell ref="A16:B16"/>
  </mergeCells>
  <hyperlinks>
    <hyperlink ref="D3" location="'Table of Contents'!A1" display="Return to &quot;Table of Contents&quot;" xr:uid="{F7F5A1A1-3E18-4B07-B9AE-886AE2A28293}"/>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DEB283-9FF7-4A06-87A3-0D6C3A0C5F7B}">
  <sheetPr codeName="Sheet2">
    <tabColor rgb="FF007AAE"/>
  </sheetPr>
  <dimension ref="A2:O81"/>
  <sheetViews>
    <sheetView workbookViewId="0">
      <selection activeCell="M2" sqref="M2"/>
    </sheetView>
  </sheetViews>
  <sheetFormatPr defaultRowHeight="15" x14ac:dyDescent="0.25"/>
  <cols>
    <col min="1" max="1" width="15.42578125" style="20" bestFit="1" customWidth="1"/>
    <col min="2" max="2" width="15.7109375" style="19" customWidth="1"/>
    <col min="3" max="3" width="20.7109375" style="19" customWidth="1"/>
    <col min="4" max="16384" width="9.140625" style="20"/>
  </cols>
  <sheetData>
    <row r="2" spans="13:15" ht="15.75" x14ac:dyDescent="0.25">
      <c r="M2" s="273" t="s">
        <v>41</v>
      </c>
      <c r="N2" s="21"/>
      <c r="O2" s="21"/>
    </row>
    <row r="20" spans="1:3" ht="45" customHeight="1" x14ac:dyDescent="0.25">
      <c r="A20" s="22" t="s">
        <v>42</v>
      </c>
      <c r="B20" s="107" t="s">
        <v>172</v>
      </c>
      <c r="C20" s="108" t="s">
        <v>106</v>
      </c>
    </row>
    <row r="21" spans="1:3" ht="18.75" x14ac:dyDescent="0.3">
      <c r="A21" s="23" t="s">
        <v>43</v>
      </c>
      <c r="B21" s="24">
        <v>1</v>
      </c>
      <c r="C21" s="25">
        <v>1</v>
      </c>
    </row>
    <row r="22" spans="1:3" ht="18.75" x14ac:dyDescent="0.3">
      <c r="A22" s="23" t="s">
        <v>44</v>
      </c>
      <c r="B22" s="24">
        <v>0.93989071038251371</v>
      </c>
      <c r="C22" s="25">
        <v>1</v>
      </c>
    </row>
    <row r="23" spans="1:3" ht="18.75" x14ac:dyDescent="0.3">
      <c r="A23" s="23" t="s">
        <v>45</v>
      </c>
      <c r="B23" s="24">
        <v>0.7567567567567568</v>
      </c>
      <c r="C23" s="25">
        <v>0</v>
      </c>
    </row>
    <row r="24" spans="1:3" ht="18.75" x14ac:dyDescent="0.3">
      <c r="A24" s="23" t="s">
        <v>46</v>
      </c>
      <c r="B24" s="24">
        <v>0.95238095238095233</v>
      </c>
      <c r="C24" s="25">
        <v>1</v>
      </c>
    </row>
    <row r="25" spans="1:3" ht="18.75" x14ac:dyDescent="0.3">
      <c r="A25" s="23" t="s">
        <v>47</v>
      </c>
      <c r="B25" s="24">
        <v>0.85185185185185186</v>
      </c>
      <c r="C25" s="25">
        <v>1</v>
      </c>
    </row>
    <row r="26" spans="1:3" ht="18.75" x14ac:dyDescent="0.3">
      <c r="A26" s="23" t="s">
        <v>48</v>
      </c>
      <c r="B26" s="24">
        <v>0.84905660377358494</v>
      </c>
      <c r="C26" s="25">
        <v>1</v>
      </c>
    </row>
    <row r="27" spans="1:3" ht="18.75" x14ac:dyDescent="0.3">
      <c r="A27" s="23" t="s">
        <v>49</v>
      </c>
      <c r="B27" s="24" t="s">
        <v>50</v>
      </c>
      <c r="C27" s="25">
        <v>1</v>
      </c>
    </row>
    <row r="28" spans="1:3" ht="18.75" x14ac:dyDescent="0.3">
      <c r="A28" s="23" t="s">
        <v>51</v>
      </c>
      <c r="B28" s="24">
        <v>0.8125</v>
      </c>
      <c r="C28" s="25">
        <v>0</v>
      </c>
    </row>
    <row r="29" spans="1:3" ht="18.75" x14ac:dyDescent="0.3">
      <c r="A29" s="23" t="s">
        <v>52</v>
      </c>
      <c r="B29" s="24" t="s">
        <v>50</v>
      </c>
      <c r="C29" s="25">
        <v>0</v>
      </c>
    </row>
    <row r="30" spans="1:3" ht="18.75" x14ac:dyDescent="0.3">
      <c r="A30" s="23" t="s">
        <v>53</v>
      </c>
      <c r="B30" s="24">
        <v>0.76923076923076927</v>
      </c>
      <c r="C30" s="25">
        <v>0</v>
      </c>
    </row>
    <row r="31" spans="1:3" ht="18.75" x14ac:dyDescent="0.3">
      <c r="A31" s="23" t="s">
        <v>54</v>
      </c>
      <c r="B31" s="24" t="s">
        <v>50</v>
      </c>
      <c r="C31" s="25">
        <v>1</v>
      </c>
    </row>
    <row r="32" spans="1:3" ht="18.75" x14ac:dyDescent="0.3">
      <c r="A32" s="23" t="s">
        <v>55</v>
      </c>
      <c r="B32" s="24">
        <v>0.81818181818181823</v>
      </c>
      <c r="C32" s="25">
        <v>0</v>
      </c>
    </row>
    <row r="33" spans="1:3" ht="18.75" x14ac:dyDescent="0.3">
      <c r="A33" s="23" t="s">
        <v>56</v>
      </c>
      <c r="B33" s="24">
        <v>0.83333333333333337</v>
      </c>
      <c r="C33" s="25">
        <v>0</v>
      </c>
    </row>
    <row r="34" spans="1:3" ht="18.75" x14ac:dyDescent="0.3">
      <c r="A34" s="23" t="s">
        <v>57</v>
      </c>
      <c r="B34" s="24">
        <v>0.6</v>
      </c>
      <c r="C34" s="25">
        <v>0</v>
      </c>
    </row>
    <row r="35" spans="1:3" ht="18.75" x14ac:dyDescent="0.3">
      <c r="A35" s="23" t="s">
        <v>58</v>
      </c>
      <c r="B35" s="24">
        <v>0.74576271186440679</v>
      </c>
      <c r="C35" s="25">
        <v>0</v>
      </c>
    </row>
    <row r="36" spans="1:3" ht="18.75" x14ac:dyDescent="0.3">
      <c r="A36" s="23" t="s">
        <v>59</v>
      </c>
      <c r="B36" s="24">
        <v>0.90476190476190477</v>
      </c>
      <c r="C36" s="25">
        <v>1</v>
      </c>
    </row>
    <row r="37" spans="1:3" ht="18.75" x14ac:dyDescent="0.3">
      <c r="A37" s="23" t="s">
        <v>60</v>
      </c>
      <c r="B37" s="24">
        <v>0.82568807339449546</v>
      </c>
      <c r="C37" s="25">
        <v>0</v>
      </c>
    </row>
    <row r="38" spans="1:3" ht="18.75" x14ac:dyDescent="0.3">
      <c r="A38" s="26" t="s">
        <v>61</v>
      </c>
      <c r="B38" s="27" t="s">
        <v>62</v>
      </c>
      <c r="C38" s="28" t="s">
        <v>62</v>
      </c>
    </row>
    <row r="39" spans="1:3" ht="18.75" x14ac:dyDescent="0.3">
      <c r="A39" s="23" t="s">
        <v>63</v>
      </c>
      <c r="B39" s="24">
        <v>0.9642857142857143</v>
      </c>
      <c r="C39" s="25">
        <v>1</v>
      </c>
    </row>
    <row r="40" spans="1:3" ht="18.75" x14ac:dyDescent="0.3">
      <c r="A40" s="23" t="s">
        <v>64</v>
      </c>
      <c r="B40" s="24">
        <v>0.69565217391304346</v>
      </c>
      <c r="C40" s="25">
        <v>0</v>
      </c>
    </row>
    <row r="41" spans="1:3" ht="18.75" x14ac:dyDescent="0.3">
      <c r="A41" s="23" t="s">
        <v>65</v>
      </c>
      <c r="B41" s="24">
        <v>0.87730061349693256</v>
      </c>
      <c r="C41" s="25">
        <v>1</v>
      </c>
    </row>
    <row r="42" spans="1:3" ht="18.75" x14ac:dyDescent="0.3">
      <c r="A42" s="23" t="s">
        <v>66</v>
      </c>
      <c r="B42" s="24">
        <v>0.96</v>
      </c>
      <c r="C42" s="25">
        <v>1</v>
      </c>
    </row>
    <row r="43" spans="1:3" ht="18.75" x14ac:dyDescent="0.3">
      <c r="A43" s="23" t="s">
        <v>67</v>
      </c>
      <c r="B43" s="24">
        <v>0.92307692307692313</v>
      </c>
      <c r="C43" s="25">
        <v>1</v>
      </c>
    </row>
    <row r="44" spans="1:3" ht="18.75" x14ac:dyDescent="0.3">
      <c r="A44" s="23" t="s">
        <v>68</v>
      </c>
      <c r="B44" s="24">
        <v>0.85</v>
      </c>
      <c r="C44" s="25">
        <v>1</v>
      </c>
    </row>
    <row r="45" spans="1:3" ht="18.75" x14ac:dyDescent="0.3">
      <c r="A45" s="23" t="s">
        <v>69</v>
      </c>
      <c r="B45" s="24">
        <v>0.84615384615384615</v>
      </c>
      <c r="C45" s="25">
        <v>1</v>
      </c>
    </row>
    <row r="46" spans="1:3" ht="18.75" x14ac:dyDescent="0.3">
      <c r="A46" s="23" t="s">
        <v>70</v>
      </c>
      <c r="B46" s="24">
        <v>0.93333333333333335</v>
      </c>
      <c r="C46" s="25">
        <v>1</v>
      </c>
    </row>
    <row r="47" spans="1:3" ht="18.75" x14ac:dyDescent="0.3">
      <c r="A47" s="23" t="s">
        <v>71</v>
      </c>
      <c r="B47" s="24">
        <v>0.85365853658536583</v>
      </c>
      <c r="C47" s="25">
        <v>1</v>
      </c>
    </row>
    <row r="48" spans="1:3" ht="18.75" x14ac:dyDescent="0.3">
      <c r="A48" s="23" t="s">
        <v>72</v>
      </c>
      <c r="B48" s="24">
        <v>0.87878787878787878</v>
      </c>
      <c r="C48" s="25">
        <v>1</v>
      </c>
    </row>
    <row r="49" spans="1:3" ht="18.75" x14ac:dyDescent="0.3">
      <c r="A49" s="23" t="s">
        <v>73</v>
      </c>
      <c r="B49" s="24">
        <v>0.93548387096774188</v>
      </c>
      <c r="C49" s="25">
        <v>1</v>
      </c>
    </row>
    <row r="50" spans="1:3" ht="18.75" x14ac:dyDescent="0.3">
      <c r="A50" s="23" t="s">
        <v>74</v>
      </c>
      <c r="B50" s="24">
        <v>0.95454545454545459</v>
      </c>
      <c r="C50" s="25">
        <v>1</v>
      </c>
    </row>
    <row r="51" spans="1:3" ht="18.75" x14ac:dyDescent="0.3">
      <c r="A51" s="23" t="s">
        <v>75</v>
      </c>
      <c r="B51" s="24">
        <v>0.9263157894736842</v>
      </c>
      <c r="C51" s="25">
        <v>1</v>
      </c>
    </row>
    <row r="52" spans="1:3" ht="18.75" x14ac:dyDescent="0.3">
      <c r="A52" s="23" t="s">
        <v>76</v>
      </c>
      <c r="B52" s="24">
        <v>0.63636363636363635</v>
      </c>
      <c r="C52" s="25">
        <v>0</v>
      </c>
    </row>
    <row r="53" spans="1:3" ht="18.75" x14ac:dyDescent="0.3">
      <c r="A53" s="23" t="s">
        <v>77</v>
      </c>
      <c r="B53" s="24">
        <v>0.73076923076923073</v>
      </c>
      <c r="C53" s="25">
        <v>0</v>
      </c>
    </row>
    <row r="54" spans="1:3" ht="18.75" x14ac:dyDescent="0.3">
      <c r="A54" s="23" t="s">
        <v>78</v>
      </c>
      <c r="B54" s="24">
        <v>0.94285714285714284</v>
      </c>
      <c r="C54" s="25">
        <v>1</v>
      </c>
    </row>
    <row r="55" spans="1:3" ht="18.75" x14ac:dyDescent="0.3">
      <c r="A55" s="23" t="s">
        <v>79</v>
      </c>
      <c r="B55" s="24">
        <v>0.81481481481481477</v>
      </c>
      <c r="C55" s="25">
        <v>0</v>
      </c>
    </row>
    <row r="56" spans="1:3" ht="18.75" x14ac:dyDescent="0.3">
      <c r="A56" s="23" t="s">
        <v>80</v>
      </c>
      <c r="B56" s="24">
        <v>0.75862068965517238</v>
      </c>
      <c r="C56" s="25">
        <v>0</v>
      </c>
    </row>
    <row r="57" spans="1:3" ht="18.75" x14ac:dyDescent="0.3">
      <c r="A57" s="23" t="s">
        <v>81</v>
      </c>
      <c r="B57" s="24">
        <v>0.81818181818181823</v>
      </c>
      <c r="C57" s="25">
        <v>0</v>
      </c>
    </row>
    <row r="58" spans="1:3" ht="18.75" x14ac:dyDescent="0.3">
      <c r="A58" s="23" t="s">
        <v>82</v>
      </c>
      <c r="B58" s="24">
        <v>0.91666666666666663</v>
      </c>
      <c r="C58" s="25">
        <v>1</v>
      </c>
    </row>
    <row r="59" spans="1:3" ht="18.75" x14ac:dyDescent="0.3">
      <c r="A59" s="23" t="s">
        <v>83</v>
      </c>
      <c r="B59" s="24" t="s">
        <v>50</v>
      </c>
      <c r="C59" s="25">
        <v>1</v>
      </c>
    </row>
    <row r="60" spans="1:3" ht="18.75" x14ac:dyDescent="0.3">
      <c r="A60" s="23" t="s">
        <v>84</v>
      </c>
      <c r="B60" s="24">
        <v>0.92500000000000004</v>
      </c>
      <c r="C60" s="25">
        <v>1</v>
      </c>
    </row>
    <row r="61" spans="1:3" ht="18.75" x14ac:dyDescent="0.3">
      <c r="A61" s="23" t="s">
        <v>85</v>
      </c>
      <c r="B61" s="24">
        <v>0.8666666666666667</v>
      </c>
      <c r="C61" s="25">
        <v>1</v>
      </c>
    </row>
    <row r="62" spans="1:3" ht="18.75" x14ac:dyDescent="0.3">
      <c r="A62" s="23" t="s">
        <v>86</v>
      </c>
      <c r="B62" s="24">
        <v>0.62337662337662336</v>
      </c>
      <c r="C62" s="25">
        <v>0</v>
      </c>
    </row>
    <row r="63" spans="1:3" ht="18.75" x14ac:dyDescent="0.3">
      <c r="A63" s="23" t="s">
        <v>87</v>
      </c>
      <c r="B63" s="24">
        <v>0.72972972972972971</v>
      </c>
      <c r="C63" s="25">
        <v>0</v>
      </c>
    </row>
    <row r="64" spans="1:3" ht="18.75" x14ac:dyDescent="0.3">
      <c r="A64" s="23" t="s">
        <v>88</v>
      </c>
      <c r="B64" s="24">
        <v>0.7142857142857143</v>
      </c>
      <c r="C64" s="25">
        <v>0</v>
      </c>
    </row>
    <row r="65" spans="1:3" ht="18.75" x14ac:dyDescent="0.3">
      <c r="A65" s="23" t="s">
        <v>89</v>
      </c>
      <c r="B65" s="24">
        <v>0.8</v>
      </c>
      <c r="C65" s="25">
        <v>0</v>
      </c>
    </row>
    <row r="66" spans="1:3" ht="18.75" x14ac:dyDescent="0.3">
      <c r="A66" s="23" t="s">
        <v>90</v>
      </c>
      <c r="B66" s="24" t="s">
        <v>50</v>
      </c>
      <c r="C66" s="25">
        <v>0</v>
      </c>
    </row>
    <row r="67" spans="1:3" ht="18.75" x14ac:dyDescent="0.3">
      <c r="A67" s="23" t="s">
        <v>91</v>
      </c>
      <c r="B67" s="24">
        <v>0.68</v>
      </c>
      <c r="C67" s="25">
        <v>0</v>
      </c>
    </row>
    <row r="68" spans="1:3" ht="18.75" x14ac:dyDescent="0.3">
      <c r="A68" s="23" t="s">
        <v>92</v>
      </c>
      <c r="B68" s="24">
        <v>0.83333333333333337</v>
      </c>
      <c r="C68" s="25">
        <v>0</v>
      </c>
    </row>
    <row r="69" spans="1:3" ht="18.75" x14ac:dyDescent="0.3">
      <c r="A69" s="23" t="s">
        <v>93</v>
      </c>
      <c r="B69" s="24" t="s">
        <v>50</v>
      </c>
      <c r="C69" s="25">
        <v>0</v>
      </c>
    </row>
    <row r="70" spans="1:3" ht="18.75" x14ac:dyDescent="0.3">
      <c r="A70" s="23" t="s">
        <v>94</v>
      </c>
      <c r="B70" s="24">
        <v>0.8928571428571429</v>
      </c>
      <c r="C70" s="25">
        <v>1</v>
      </c>
    </row>
    <row r="71" spans="1:3" ht="18.75" x14ac:dyDescent="0.3">
      <c r="A71" s="23" t="s">
        <v>95</v>
      </c>
      <c r="B71" s="24">
        <v>0.8571428571428571</v>
      </c>
      <c r="C71" s="25">
        <v>1</v>
      </c>
    </row>
    <row r="72" spans="1:3" ht="18.75" x14ac:dyDescent="0.3">
      <c r="A72" s="23" t="s">
        <v>96</v>
      </c>
      <c r="B72" s="24" t="s">
        <v>50</v>
      </c>
      <c r="C72" s="25">
        <v>0</v>
      </c>
    </row>
    <row r="73" spans="1:3" ht="18.75" x14ac:dyDescent="0.3">
      <c r="A73" s="23" t="s">
        <v>97</v>
      </c>
      <c r="B73" s="24">
        <v>0.94285714285714284</v>
      </c>
      <c r="C73" s="25">
        <v>1</v>
      </c>
    </row>
    <row r="74" spans="1:3" ht="18.75" x14ac:dyDescent="0.3">
      <c r="A74" s="23" t="s">
        <v>98</v>
      </c>
      <c r="B74" s="24" t="s">
        <v>50</v>
      </c>
      <c r="C74" s="25">
        <v>1</v>
      </c>
    </row>
    <row r="75" spans="1:3" ht="18.75" x14ac:dyDescent="0.3">
      <c r="A75" s="23" t="s">
        <v>99</v>
      </c>
      <c r="B75" s="24">
        <v>0.74561403508771928</v>
      </c>
      <c r="C75" s="25">
        <v>0</v>
      </c>
    </row>
    <row r="76" spans="1:3" ht="18.75" x14ac:dyDescent="0.3">
      <c r="A76" s="23" t="s">
        <v>100</v>
      </c>
      <c r="B76" s="24" t="s">
        <v>50</v>
      </c>
      <c r="C76" s="25">
        <v>0</v>
      </c>
    </row>
    <row r="77" spans="1:3" ht="18.75" x14ac:dyDescent="0.3">
      <c r="A77" s="23" t="s">
        <v>101</v>
      </c>
      <c r="B77" s="24">
        <v>1</v>
      </c>
      <c r="C77" s="25">
        <v>1</v>
      </c>
    </row>
    <row r="78" spans="1:3" ht="18.75" x14ac:dyDescent="0.3">
      <c r="A78" s="29" t="s">
        <v>102</v>
      </c>
      <c r="B78" s="30">
        <v>0.84379999999999999</v>
      </c>
      <c r="C78" s="31">
        <v>1</v>
      </c>
    </row>
    <row r="80" spans="1:3" ht="15.75" x14ac:dyDescent="0.25">
      <c r="A80" s="32" t="s">
        <v>103</v>
      </c>
    </row>
    <row r="81" spans="1:1" ht="15.75" x14ac:dyDescent="0.25">
      <c r="A81" s="33" t="s">
        <v>104</v>
      </c>
    </row>
  </sheetData>
  <sheetProtection algorithmName="SHA-512" hashValue="oyFS5+RnWx8MPGp+92WTZwuUYZp/qgG87B6DiPlI7xrkHYkfgkNZEOrlJmmvwtLFelT2YMPwdMhyxxYDzdMvPQ==" saltValue="/PXweUNNyyI9TbotvwW2Tg==" spinCount="100000" sheet="1" objects="1" scenarios="1"/>
  <autoFilter ref="A20:C20" xr:uid="{6EDEB283-9FF7-4A06-87A3-0D6C3A0C5F7B}"/>
  <hyperlinks>
    <hyperlink ref="M2" location="'Table of Contents'!A1" display="Return to &quot;Table of Contents&quot;" xr:uid="{C171012E-7466-4743-B8A2-3696662EF8D8}"/>
  </hyperlink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1B840B-F342-4395-AF4F-D8B73E63FFF5}">
  <sheetPr codeName="Sheet3">
    <tabColor rgb="FF007AAE"/>
  </sheetPr>
  <dimension ref="A2:T77"/>
  <sheetViews>
    <sheetView workbookViewId="0">
      <selection activeCell="R2" sqref="R2"/>
    </sheetView>
  </sheetViews>
  <sheetFormatPr defaultRowHeight="15" x14ac:dyDescent="0.25"/>
  <cols>
    <col min="1" max="1" width="15.42578125" bestFit="1" customWidth="1"/>
    <col min="2" max="2" width="19.7109375" style="34" bestFit="1" customWidth="1"/>
    <col min="3" max="3" width="21.140625" style="34" customWidth="1"/>
  </cols>
  <sheetData>
    <row r="2" spans="1:20" ht="15.75" x14ac:dyDescent="0.25">
      <c r="R2" s="273" t="s">
        <v>41</v>
      </c>
      <c r="S2" s="21"/>
      <c r="T2" s="21"/>
    </row>
    <row r="15" spans="1:20" ht="15.75" thickBot="1" x14ac:dyDescent="0.3"/>
    <row r="16" spans="1:20" ht="45" customHeight="1" x14ac:dyDescent="0.25">
      <c r="A16" s="35" t="s">
        <v>105</v>
      </c>
      <c r="B16" s="110" t="s">
        <v>173</v>
      </c>
      <c r="C16" s="109" t="s">
        <v>106</v>
      </c>
    </row>
    <row r="17" spans="1:3" ht="18.75" x14ac:dyDescent="0.3">
      <c r="A17" s="36" t="s">
        <v>43</v>
      </c>
      <c r="B17" s="37">
        <v>0</v>
      </c>
      <c r="C17" s="38">
        <v>1</v>
      </c>
    </row>
    <row r="18" spans="1:3" ht="18.75" x14ac:dyDescent="0.3">
      <c r="A18" s="36" t="s">
        <v>44</v>
      </c>
      <c r="B18" s="37">
        <v>1.6393442622950821E-2</v>
      </c>
      <c r="C18" s="38">
        <v>1</v>
      </c>
    </row>
    <row r="19" spans="1:3" ht="18.75" x14ac:dyDescent="0.3">
      <c r="A19" s="36" t="s">
        <v>45</v>
      </c>
      <c r="B19" s="37">
        <v>0.10810810810810811</v>
      </c>
      <c r="C19" s="38">
        <v>0</v>
      </c>
    </row>
    <row r="20" spans="1:3" ht="18.75" x14ac:dyDescent="0.3">
      <c r="A20" s="36" t="s">
        <v>46</v>
      </c>
      <c r="B20" s="37">
        <v>4.7619047619047616E-2</v>
      </c>
      <c r="C20" s="38">
        <v>1</v>
      </c>
    </row>
    <row r="21" spans="1:3" ht="18.75" x14ac:dyDescent="0.3">
      <c r="A21" s="36" t="s">
        <v>47</v>
      </c>
      <c r="B21" s="37">
        <v>0</v>
      </c>
      <c r="C21" s="38">
        <v>1</v>
      </c>
    </row>
    <row r="22" spans="1:3" ht="18.75" x14ac:dyDescent="0.3">
      <c r="A22" s="36" t="s">
        <v>48</v>
      </c>
      <c r="B22" s="37">
        <v>9.4339622641509441E-2</v>
      </c>
      <c r="C22" s="38">
        <v>0</v>
      </c>
    </row>
    <row r="23" spans="1:3" ht="18.75" x14ac:dyDescent="0.3">
      <c r="A23" s="36" t="s">
        <v>49</v>
      </c>
      <c r="B23" s="37" t="s">
        <v>50</v>
      </c>
      <c r="C23" s="38">
        <v>1</v>
      </c>
    </row>
    <row r="24" spans="1:3" ht="18.75" x14ac:dyDescent="0.3">
      <c r="A24" s="36" t="s">
        <v>51</v>
      </c>
      <c r="B24" s="37">
        <v>0</v>
      </c>
      <c r="C24" s="38">
        <v>1</v>
      </c>
    </row>
    <row r="25" spans="1:3" ht="18.75" x14ac:dyDescent="0.3">
      <c r="A25" s="36" t="s">
        <v>52</v>
      </c>
      <c r="B25" s="37" t="s">
        <v>50</v>
      </c>
      <c r="C25" s="38">
        <v>1</v>
      </c>
    </row>
    <row r="26" spans="1:3" ht="18.75" x14ac:dyDescent="0.3">
      <c r="A26" s="36" t="s">
        <v>53</v>
      </c>
      <c r="B26" s="37">
        <v>0.17307692307692307</v>
      </c>
      <c r="C26" s="38">
        <v>0</v>
      </c>
    </row>
    <row r="27" spans="1:3" ht="18.75" x14ac:dyDescent="0.3">
      <c r="A27" s="36" t="s">
        <v>54</v>
      </c>
      <c r="B27" s="37" t="s">
        <v>50</v>
      </c>
      <c r="C27" s="38">
        <v>1</v>
      </c>
    </row>
    <row r="28" spans="1:3" ht="18.75" x14ac:dyDescent="0.3">
      <c r="A28" s="36" t="s">
        <v>55</v>
      </c>
      <c r="B28" s="37">
        <v>0</v>
      </c>
      <c r="C28" s="38">
        <v>1</v>
      </c>
    </row>
    <row r="29" spans="1:3" ht="18.75" x14ac:dyDescent="0.3">
      <c r="A29" s="36" t="s">
        <v>56</v>
      </c>
      <c r="B29" s="37">
        <v>0</v>
      </c>
      <c r="C29" s="38">
        <v>1</v>
      </c>
    </row>
    <row r="30" spans="1:3" ht="18.75" x14ac:dyDescent="0.3">
      <c r="A30" s="36" t="s">
        <v>57</v>
      </c>
      <c r="B30" s="37">
        <v>0.17142857142857143</v>
      </c>
      <c r="C30" s="38">
        <v>0</v>
      </c>
    </row>
    <row r="31" spans="1:3" ht="18.75" x14ac:dyDescent="0.3">
      <c r="A31" s="36" t="s">
        <v>58</v>
      </c>
      <c r="B31" s="37">
        <v>0.10169491525423729</v>
      </c>
      <c r="C31" s="38">
        <v>0</v>
      </c>
    </row>
    <row r="32" spans="1:3" ht="18.75" x14ac:dyDescent="0.3">
      <c r="A32" s="36" t="s">
        <v>59</v>
      </c>
      <c r="B32" s="37">
        <v>0</v>
      </c>
      <c r="C32" s="38">
        <v>1</v>
      </c>
    </row>
    <row r="33" spans="1:3" ht="18.75" x14ac:dyDescent="0.3">
      <c r="A33" s="36" t="s">
        <v>60</v>
      </c>
      <c r="B33" s="37">
        <v>5.5045871559633031E-2</v>
      </c>
      <c r="C33" s="38">
        <v>0</v>
      </c>
    </row>
    <row r="34" spans="1:3" ht="18.75" x14ac:dyDescent="0.3">
      <c r="A34" s="39" t="s">
        <v>61</v>
      </c>
      <c r="B34" s="40" t="s">
        <v>62</v>
      </c>
      <c r="C34" s="41" t="s">
        <v>62</v>
      </c>
    </row>
    <row r="35" spans="1:3" ht="18.75" x14ac:dyDescent="0.3">
      <c r="A35" s="36" t="s">
        <v>63</v>
      </c>
      <c r="B35" s="37">
        <v>0</v>
      </c>
      <c r="C35" s="38">
        <v>1</v>
      </c>
    </row>
    <row r="36" spans="1:3" ht="18.75" x14ac:dyDescent="0.3">
      <c r="A36" s="36" t="s">
        <v>64</v>
      </c>
      <c r="B36" s="37">
        <v>0.10144927536231885</v>
      </c>
      <c r="C36" s="38">
        <v>0</v>
      </c>
    </row>
    <row r="37" spans="1:3" ht="18.75" x14ac:dyDescent="0.3">
      <c r="A37" s="36" t="s">
        <v>65</v>
      </c>
      <c r="B37" s="37">
        <v>0</v>
      </c>
      <c r="C37" s="38">
        <v>1</v>
      </c>
    </row>
    <row r="38" spans="1:3" ht="18.75" x14ac:dyDescent="0.3">
      <c r="A38" s="36" t="s">
        <v>66</v>
      </c>
      <c r="B38" s="37">
        <v>0.04</v>
      </c>
      <c r="C38" s="38">
        <v>1</v>
      </c>
    </row>
    <row r="39" spans="1:3" ht="18.75" x14ac:dyDescent="0.3">
      <c r="A39" s="36" t="s">
        <v>67</v>
      </c>
      <c r="B39" s="37">
        <v>3.8461538461538464E-2</v>
      </c>
      <c r="C39" s="38">
        <v>1</v>
      </c>
    </row>
    <row r="40" spans="1:3" ht="18.75" x14ac:dyDescent="0.3">
      <c r="A40" s="36" t="s">
        <v>68</v>
      </c>
      <c r="B40" s="37">
        <v>7.4999999999999997E-2</v>
      </c>
      <c r="C40" s="38">
        <v>0</v>
      </c>
    </row>
    <row r="41" spans="1:3" ht="18.75" x14ac:dyDescent="0.3">
      <c r="A41" s="36" t="s">
        <v>69</v>
      </c>
      <c r="B41" s="37">
        <v>5.7692307692307696E-2</v>
      </c>
      <c r="C41" s="38">
        <v>0</v>
      </c>
    </row>
    <row r="42" spans="1:3" ht="18.75" x14ac:dyDescent="0.3">
      <c r="A42" s="36" t="s">
        <v>70</v>
      </c>
      <c r="B42" s="37">
        <v>0</v>
      </c>
      <c r="C42" s="38">
        <v>1</v>
      </c>
    </row>
    <row r="43" spans="1:3" ht="18.75" x14ac:dyDescent="0.3">
      <c r="A43" s="36" t="s">
        <v>71</v>
      </c>
      <c r="B43" s="37">
        <v>2.4390243902439025E-2</v>
      </c>
      <c r="C43" s="38">
        <v>1</v>
      </c>
    </row>
    <row r="44" spans="1:3" ht="18.75" x14ac:dyDescent="0.3">
      <c r="A44" s="36" t="s">
        <v>72</v>
      </c>
      <c r="B44" s="37">
        <v>3.0303030303030304E-2</v>
      </c>
      <c r="C44" s="38">
        <v>1</v>
      </c>
    </row>
    <row r="45" spans="1:3" ht="18.75" x14ac:dyDescent="0.3">
      <c r="A45" s="36" t="s">
        <v>73</v>
      </c>
      <c r="B45" s="37">
        <v>0</v>
      </c>
      <c r="C45" s="38">
        <v>1</v>
      </c>
    </row>
    <row r="46" spans="1:3" ht="18.75" x14ac:dyDescent="0.3">
      <c r="A46" s="36" t="s">
        <v>74</v>
      </c>
      <c r="B46" s="37">
        <v>0</v>
      </c>
      <c r="C46" s="38">
        <v>1</v>
      </c>
    </row>
    <row r="47" spans="1:3" ht="18.75" x14ac:dyDescent="0.3">
      <c r="A47" s="36" t="s">
        <v>75</v>
      </c>
      <c r="B47" s="37">
        <v>5.2631578947368418E-2</v>
      </c>
      <c r="C47" s="38">
        <v>0</v>
      </c>
    </row>
    <row r="48" spans="1:3" ht="18.75" x14ac:dyDescent="0.3">
      <c r="A48" s="36" t="s">
        <v>76</v>
      </c>
      <c r="B48" s="37">
        <v>9.0909090909090912E-2</v>
      </c>
      <c r="C48" s="38">
        <v>0</v>
      </c>
    </row>
    <row r="49" spans="1:3" ht="18.75" x14ac:dyDescent="0.3">
      <c r="A49" s="36" t="s">
        <v>77</v>
      </c>
      <c r="B49" s="37">
        <v>0.23076923076923078</v>
      </c>
      <c r="C49" s="38">
        <v>0</v>
      </c>
    </row>
    <row r="50" spans="1:3" ht="18.75" x14ac:dyDescent="0.3">
      <c r="A50" s="36" t="s">
        <v>78</v>
      </c>
      <c r="B50" s="37">
        <v>0</v>
      </c>
      <c r="C50" s="38">
        <v>1</v>
      </c>
    </row>
    <row r="51" spans="1:3" ht="18.75" x14ac:dyDescent="0.3">
      <c r="A51" s="36" t="s">
        <v>79</v>
      </c>
      <c r="B51" s="37">
        <v>3.7037037037037035E-2</v>
      </c>
      <c r="C51" s="38">
        <v>1</v>
      </c>
    </row>
    <row r="52" spans="1:3" ht="18.75" x14ac:dyDescent="0.3">
      <c r="A52" s="36" t="s">
        <v>80</v>
      </c>
      <c r="B52" s="37">
        <v>3.4482758620689655E-2</v>
      </c>
      <c r="C52" s="38">
        <v>1</v>
      </c>
    </row>
    <row r="53" spans="1:3" ht="18.75" x14ac:dyDescent="0.3">
      <c r="A53" s="36" t="s">
        <v>81</v>
      </c>
      <c r="B53" s="37">
        <v>0</v>
      </c>
      <c r="C53" s="38">
        <v>1</v>
      </c>
    </row>
    <row r="54" spans="1:3" ht="18.75" x14ac:dyDescent="0.3">
      <c r="A54" s="36" t="s">
        <v>82</v>
      </c>
      <c r="B54" s="37">
        <v>0</v>
      </c>
      <c r="C54" s="38">
        <v>1</v>
      </c>
    </row>
    <row r="55" spans="1:3" ht="18.75" x14ac:dyDescent="0.3">
      <c r="A55" s="36" t="s">
        <v>83</v>
      </c>
      <c r="B55" s="37" t="s">
        <v>50</v>
      </c>
      <c r="C55" s="38">
        <v>1</v>
      </c>
    </row>
    <row r="56" spans="1:3" ht="18.75" x14ac:dyDescent="0.3">
      <c r="A56" s="36" t="s">
        <v>84</v>
      </c>
      <c r="B56" s="37">
        <v>7.4999999999999997E-2</v>
      </c>
      <c r="C56" s="38">
        <v>0</v>
      </c>
    </row>
    <row r="57" spans="1:3" ht="18.75" x14ac:dyDescent="0.3">
      <c r="A57" s="36" t="s">
        <v>85</v>
      </c>
      <c r="B57" s="37">
        <v>4.1666666666666664E-2</v>
      </c>
      <c r="C57" s="38">
        <v>1</v>
      </c>
    </row>
    <row r="58" spans="1:3" ht="18.75" x14ac:dyDescent="0.3">
      <c r="A58" s="36" t="s">
        <v>86</v>
      </c>
      <c r="B58" s="37">
        <v>0.22077922077922077</v>
      </c>
      <c r="C58" s="38">
        <v>0</v>
      </c>
    </row>
    <row r="59" spans="1:3" ht="18.75" x14ac:dyDescent="0.3">
      <c r="A59" s="36" t="s">
        <v>87</v>
      </c>
      <c r="B59" s="37">
        <v>8.1081081081081086E-2</v>
      </c>
      <c r="C59" s="38">
        <v>0</v>
      </c>
    </row>
    <row r="60" spans="1:3" ht="18.75" x14ac:dyDescent="0.3">
      <c r="A60" s="36" t="s">
        <v>88</v>
      </c>
      <c r="B60" s="37">
        <v>0.14285714285714285</v>
      </c>
      <c r="C60" s="38">
        <v>0</v>
      </c>
    </row>
    <row r="61" spans="1:3" ht="18.75" x14ac:dyDescent="0.3">
      <c r="A61" s="36" t="s">
        <v>89</v>
      </c>
      <c r="B61" s="37">
        <v>0</v>
      </c>
      <c r="C61" s="38">
        <v>1</v>
      </c>
    </row>
    <row r="62" spans="1:3" ht="18.75" x14ac:dyDescent="0.3">
      <c r="A62" s="36" t="s">
        <v>90</v>
      </c>
      <c r="B62" s="37" t="s">
        <v>50</v>
      </c>
      <c r="C62" s="38">
        <v>1</v>
      </c>
    </row>
    <row r="63" spans="1:3" ht="18.75" x14ac:dyDescent="0.3">
      <c r="A63" s="36" t="s">
        <v>91</v>
      </c>
      <c r="B63" s="37">
        <v>0.24</v>
      </c>
      <c r="C63" s="38">
        <v>0</v>
      </c>
    </row>
    <row r="64" spans="1:3" ht="18.75" x14ac:dyDescent="0.3">
      <c r="A64" s="36" t="s">
        <v>92</v>
      </c>
      <c r="B64" s="37">
        <v>0</v>
      </c>
      <c r="C64" s="38">
        <v>1</v>
      </c>
    </row>
    <row r="65" spans="1:3" ht="18.75" x14ac:dyDescent="0.3">
      <c r="A65" s="36" t="s">
        <v>93</v>
      </c>
      <c r="B65" s="37" t="s">
        <v>50</v>
      </c>
      <c r="C65" s="38">
        <v>0</v>
      </c>
    </row>
    <row r="66" spans="1:3" ht="18.75" x14ac:dyDescent="0.3">
      <c r="A66" s="36" t="s">
        <v>94</v>
      </c>
      <c r="B66" s="37">
        <v>0</v>
      </c>
      <c r="C66" s="38">
        <v>1</v>
      </c>
    </row>
    <row r="67" spans="1:3" ht="18.75" x14ac:dyDescent="0.3">
      <c r="A67" s="36" t="s">
        <v>95</v>
      </c>
      <c r="B67" s="37">
        <v>3.1746031746031744E-2</v>
      </c>
      <c r="C67" s="38">
        <v>1</v>
      </c>
    </row>
    <row r="68" spans="1:3" ht="18.75" x14ac:dyDescent="0.3">
      <c r="A68" s="36" t="s">
        <v>96</v>
      </c>
      <c r="B68" s="37" t="s">
        <v>50</v>
      </c>
      <c r="C68" s="38">
        <v>1</v>
      </c>
    </row>
    <row r="69" spans="1:3" ht="18.75" x14ac:dyDescent="0.3">
      <c r="A69" s="36" t="s">
        <v>97</v>
      </c>
      <c r="B69" s="37">
        <v>5.7142857142857141E-2</v>
      </c>
      <c r="C69" s="38">
        <v>0</v>
      </c>
    </row>
    <row r="70" spans="1:3" ht="18.75" x14ac:dyDescent="0.3">
      <c r="A70" s="36" t="s">
        <v>98</v>
      </c>
      <c r="B70" s="37" t="s">
        <v>50</v>
      </c>
      <c r="C70" s="38">
        <v>1</v>
      </c>
    </row>
    <row r="71" spans="1:3" ht="18.75" x14ac:dyDescent="0.3">
      <c r="A71" s="36" t="s">
        <v>99</v>
      </c>
      <c r="B71" s="42">
        <v>0.14035087719298245</v>
      </c>
      <c r="C71" s="38">
        <v>0</v>
      </c>
    </row>
    <row r="72" spans="1:3" ht="18.75" x14ac:dyDescent="0.3">
      <c r="A72" s="36" t="s">
        <v>101</v>
      </c>
      <c r="B72" s="37">
        <v>0</v>
      </c>
      <c r="C72" s="38">
        <v>1</v>
      </c>
    </row>
    <row r="73" spans="1:3" ht="18.75" x14ac:dyDescent="0.3">
      <c r="A73" s="36" t="s">
        <v>100</v>
      </c>
      <c r="B73" s="37" t="s">
        <v>50</v>
      </c>
      <c r="C73" s="38">
        <v>1</v>
      </c>
    </row>
    <row r="74" spans="1:3" ht="19.5" thickBot="1" x14ac:dyDescent="0.35">
      <c r="A74" s="43" t="s">
        <v>102</v>
      </c>
      <c r="B74" s="44">
        <v>6.0400000000000002E-2</v>
      </c>
      <c r="C74" s="45">
        <v>0</v>
      </c>
    </row>
    <row r="76" spans="1:3" ht="18.75" customHeight="1" x14ac:dyDescent="0.25">
      <c r="A76" s="32" t="s">
        <v>107</v>
      </c>
    </row>
    <row r="77" spans="1:3" ht="18.75" customHeight="1" x14ac:dyDescent="0.25">
      <c r="A77" s="33" t="s">
        <v>104</v>
      </c>
    </row>
  </sheetData>
  <sheetProtection algorithmName="SHA-512" hashValue="rZY5EZh1Sh4NK5Vapskp8Ex9ifDX/v/yPrfrBF7+ex0r+RvW4nS+MtNLVd0qPGz3Ln4IPuT/2WWJsnbgUL1csA==" saltValue="DDgHkNBvONyZ8fR66O7RuA==" spinCount="100000" sheet="1" objects="1" scenarios="1"/>
  <autoFilter ref="A16:C16" xr:uid="{E91B840B-F342-4395-AF4F-D8B73E63FFF5}"/>
  <hyperlinks>
    <hyperlink ref="R2" location="'Table of Contents'!A1" display="Return to &quot;Table of Contents&quot;" xr:uid="{9F396243-C463-4E2C-A9DA-28D96F39A09B}"/>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15BCE6-8F5D-451C-9069-F9EA48B75CE4}">
  <sheetPr codeName="Sheet4">
    <tabColor rgb="FF007AAE"/>
  </sheetPr>
  <dimension ref="A2:R84"/>
  <sheetViews>
    <sheetView topLeftCell="C1" workbookViewId="0">
      <selection activeCell="P2" sqref="P2"/>
    </sheetView>
  </sheetViews>
  <sheetFormatPr defaultRowHeight="15" x14ac:dyDescent="0.25"/>
  <cols>
    <col min="1" max="1" width="15.140625" customWidth="1"/>
    <col min="2" max="2" width="19.85546875" bestFit="1" customWidth="1"/>
    <col min="3" max="3" width="17.85546875" customWidth="1"/>
    <col min="4" max="4" width="19.42578125" bestFit="1" customWidth="1"/>
    <col min="5" max="5" width="17.140625" customWidth="1"/>
    <col min="6" max="6" width="18.28515625" customWidth="1"/>
    <col min="7" max="7" width="17.5703125" customWidth="1"/>
    <col min="8" max="8" width="3.140625" customWidth="1"/>
    <col min="9" max="9" width="21.42578125" customWidth="1"/>
    <col min="10" max="10" width="17.85546875" customWidth="1"/>
    <col min="11" max="11" width="20.85546875" customWidth="1"/>
    <col min="12" max="12" width="17.85546875" customWidth="1"/>
    <col min="13" max="13" width="19.85546875" bestFit="1" customWidth="1"/>
    <col min="14" max="14" width="19.28515625" customWidth="1"/>
    <col min="15" max="15" width="15.85546875" bestFit="1" customWidth="1"/>
  </cols>
  <sheetData>
    <row r="2" spans="16:18" ht="15.75" x14ac:dyDescent="0.25">
      <c r="P2" s="273" t="s">
        <v>41</v>
      </c>
      <c r="Q2" s="46"/>
      <c r="R2" s="46"/>
    </row>
    <row r="13" spans="16:18" x14ac:dyDescent="0.25">
      <c r="Q13" t="s">
        <v>108</v>
      </c>
    </row>
    <row r="23" spans="1:15" ht="15.75" thickBot="1" x14ac:dyDescent="0.3"/>
    <row r="24" spans="1:15" ht="30.75" thickBot="1" x14ac:dyDescent="0.3">
      <c r="A24" s="266" t="s">
        <v>105</v>
      </c>
      <c r="B24" s="267" t="s">
        <v>176</v>
      </c>
      <c r="C24" s="120" t="s">
        <v>180</v>
      </c>
      <c r="D24" s="268" t="s">
        <v>175</v>
      </c>
      <c r="E24" s="120" t="s">
        <v>180</v>
      </c>
      <c r="F24" s="269" t="s">
        <v>174</v>
      </c>
      <c r="G24" s="120" t="s">
        <v>180</v>
      </c>
      <c r="H24" s="270"/>
      <c r="I24" s="271" t="s">
        <v>179</v>
      </c>
      <c r="J24" s="120" t="s">
        <v>180</v>
      </c>
      <c r="K24" s="268" t="s">
        <v>177</v>
      </c>
      <c r="L24" s="120" t="s">
        <v>180</v>
      </c>
      <c r="M24" s="269" t="s">
        <v>178</v>
      </c>
      <c r="N24" s="120" t="s">
        <v>180</v>
      </c>
      <c r="O24" s="266" t="s">
        <v>42</v>
      </c>
    </row>
    <row r="25" spans="1:15" ht="15.75" x14ac:dyDescent="0.25">
      <c r="A25" s="48" t="s">
        <v>110</v>
      </c>
      <c r="B25" s="49">
        <v>100</v>
      </c>
      <c r="C25" s="49">
        <v>1</v>
      </c>
      <c r="D25" s="50">
        <v>100</v>
      </c>
      <c r="E25" s="50">
        <v>1</v>
      </c>
      <c r="F25" s="49">
        <v>100</v>
      </c>
      <c r="G25" s="51">
        <v>1</v>
      </c>
      <c r="H25" s="101"/>
      <c r="I25" s="52">
        <v>100</v>
      </c>
      <c r="J25" s="49">
        <v>1</v>
      </c>
      <c r="K25" s="53">
        <v>100</v>
      </c>
      <c r="L25" s="50">
        <v>1</v>
      </c>
      <c r="M25" s="49">
        <v>100</v>
      </c>
      <c r="N25" s="51">
        <v>1</v>
      </c>
      <c r="O25" s="48" t="s">
        <v>110</v>
      </c>
    </row>
    <row r="26" spans="1:15" ht="15.75" x14ac:dyDescent="0.25">
      <c r="A26" s="54" t="s">
        <v>111</v>
      </c>
      <c r="B26" s="55">
        <v>99.618320610687022</v>
      </c>
      <c r="C26" s="56">
        <v>1</v>
      </c>
      <c r="D26" s="57">
        <v>99.629629629629633</v>
      </c>
      <c r="E26" s="58">
        <v>1</v>
      </c>
      <c r="F26" s="56">
        <v>100</v>
      </c>
      <c r="G26" s="59">
        <v>1</v>
      </c>
      <c r="H26" s="101"/>
      <c r="I26" s="60">
        <v>100</v>
      </c>
      <c r="J26" s="56">
        <v>1</v>
      </c>
      <c r="K26" s="57">
        <v>99.628252788104092</v>
      </c>
      <c r="L26" s="58">
        <v>1</v>
      </c>
      <c r="M26" s="56">
        <v>100</v>
      </c>
      <c r="N26" s="59"/>
      <c r="O26" s="54" t="s">
        <v>111</v>
      </c>
    </row>
    <row r="27" spans="1:15" ht="15.75" x14ac:dyDescent="0.25">
      <c r="A27" s="54" t="s">
        <v>112</v>
      </c>
      <c r="B27" s="56">
        <v>100</v>
      </c>
      <c r="C27" s="56">
        <v>1</v>
      </c>
      <c r="D27" s="61">
        <v>100</v>
      </c>
      <c r="E27" s="58">
        <v>1</v>
      </c>
      <c r="F27" s="56">
        <v>100</v>
      </c>
      <c r="G27" s="59">
        <v>1</v>
      </c>
      <c r="H27" s="101"/>
      <c r="I27" s="60">
        <v>100</v>
      </c>
      <c r="J27" s="56">
        <v>1</v>
      </c>
      <c r="K27" s="57">
        <v>97.222222222222214</v>
      </c>
      <c r="L27" s="58">
        <v>1</v>
      </c>
      <c r="M27" s="56">
        <v>100</v>
      </c>
      <c r="N27" s="59">
        <v>1</v>
      </c>
      <c r="O27" s="54" t="s">
        <v>112</v>
      </c>
    </row>
    <row r="28" spans="1:15" ht="15.75" x14ac:dyDescent="0.25">
      <c r="A28" s="54" t="s">
        <v>113</v>
      </c>
      <c r="B28" s="56">
        <v>100</v>
      </c>
      <c r="C28" s="56">
        <v>1</v>
      </c>
      <c r="D28" s="61">
        <v>100</v>
      </c>
      <c r="E28" s="58">
        <v>1</v>
      </c>
      <c r="F28" s="56">
        <v>100</v>
      </c>
      <c r="G28" s="59">
        <v>1</v>
      </c>
      <c r="H28" s="101"/>
      <c r="I28" s="60">
        <v>100</v>
      </c>
      <c r="J28" s="56">
        <v>1</v>
      </c>
      <c r="K28" s="61">
        <v>100</v>
      </c>
      <c r="L28" s="58">
        <v>1</v>
      </c>
      <c r="M28" s="56">
        <v>100</v>
      </c>
      <c r="N28" s="59">
        <v>1</v>
      </c>
      <c r="O28" s="54" t="s">
        <v>113</v>
      </c>
    </row>
    <row r="29" spans="1:15" ht="15.75" x14ac:dyDescent="0.25">
      <c r="A29" s="54" t="s">
        <v>114</v>
      </c>
      <c r="B29" s="56">
        <v>100</v>
      </c>
      <c r="C29" s="56">
        <v>1</v>
      </c>
      <c r="D29" s="58">
        <v>100</v>
      </c>
      <c r="E29" s="58">
        <v>1</v>
      </c>
      <c r="F29" s="56">
        <v>100</v>
      </c>
      <c r="G29" s="59">
        <v>1</v>
      </c>
      <c r="H29" s="101"/>
      <c r="I29" s="60">
        <v>100</v>
      </c>
      <c r="J29" s="56">
        <v>1</v>
      </c>
      <c r="K29" s="61">
        <v>100</v>
      </c>
      <c r="L29" s="58">
        <v>1</v>
      </c>
      <c r="M29" s="56">
        <v>100</v>
      </c>
      <c r="N29" s="59">
        <v>1</v>
      </c>
      <c r="O29" s="54" t="s">
        <v>114</v>
      </c>
    </row>
    <row r="30" spans="1:15" ht="15.75" x14ac:dyDescent="0.25">
      <c r="A30" s="54" t="s">
        <v>115</v>
      </c>
      <c r="B30" s="56">
        <v>100</v>
      </c>
      <c r="C30" s="56">
        <v>1</v>
      </c>
      <c r="D30" s="61">
        <v>100</v>
      </c>
      <c r="E30" s="58">
        <v>1</v>
      </c>
      <c r="F30" s="56">
        <v>100</v>
      </c>
      <c r="G30" s="59">
        <v>1</v>
      </c>
      <c r="H30" s="101"/>
      <c r="I30" s="60">
        <v>100</v>
      </c>
      <c r="J30" s="56">
        <v>1</v>
      </c>
      <c r="K30" s="61">
        <v>100</v>
      </c>
      <c r="L30" s="58">
        <v>1</v>
      </c>
      <c r="M30" s="56">
        <v>100</v>
      </c>
      <c r="N30" s="59">
        <v>1</v>
      </c>
      <c r="O30" s="54" t="s">
        <v>115</v>
      </c>
    </row>
    <row r="31" spans="1:15" ht="15.75" x14ac:dyDescent="0.25">
      <c r="A31" s="54" t="s">
        <v>116</v>
      </c>
      <c r="B31" s="56">
        <v>100</v>
      </c>
      <c r="C31" s="56">
        <v>1</v>
      </c>
      <c r="D31" s="58">
        <v>100</v>
      </c>
      <c r="E31" s="58">
        <v>1</v>
      </c>
      <c r="F31" s="56">
        <v>100</v>
      </c>
      <c r="G31" s="59">
        <v>1</v>
      </c>
      <c r="H31" s="101"/>
      <c r="I31" s="60">
        <v>100</v>
      </c>
      <c r="J31" s="56">
        <v>1</v>
      </c>
      <c r="K31" s="61">
        <v>100</v>
      </c>
      <c r="L31" s="58">
        <v>1</v>
      </c>
      <c r="M31" s="56">
        <v>100</v>
      </c>
      <c r="N31" s="59">
        <v>1</v>
      </c>
      <c r="O31" s="54" t="s">
        <v>116</v>
      </c>
    </row>
    <row r="32" spans="1:15" ht="15.75" x14ac:dyDescent="0.25">
      <c r="A32" s="54" t="s">
        <v>117</v>
      </c>
      <c r="B32" s="56">
        <v>100</v>
      </c>
      <c r="C32" s="56">
        <v>1</v>
      </c>
      <c r="D32" s="58">
        <v>100</v>
      </c>
      <c r="E32" s="58">
        <v>1</v>
      </c>
      <c r="F32" s="56">
        <v>100</v>
      </c>
      <c r="G32" s="59">
        <v>1</v>
      </c>
      <c r="H32" s="101"/>
      <c r="I32" s="60">
        <v>100</v>
      </c>
      <c r="J32" s="56">
        <v>1</v>
      </c>
      <c r="K32" s="61">
        <v>100</v>
      </c>
      <c r="L32" s="58">
        <v>1</v>
      </c>
      <c r="M32" s="56">
        <v>100</v>
      </c>
      <c r="N32" s="59">
        <v>1</v>
      </c>
      <c r="O32" s="54" t="s">
        <v>117</v>
      </c>
    </row>
    <row r="33" spans="1:15" ht="15.75" x14ac:dyDescent="0.25">
      <c r="A33" s="54" t="s">
        <v>118</v>
      </c>
      <c r="B33" s="56">
        <v>100</v>
      </c>
      <c r="C33" s="56">
        <v>1</v>
      </c>
      <c r="D33" s="58">
        <v>100</v>
      </c>
      <c r="E33" s="58">
        <v>1</v>
      </c>
      <c r="F33" s="56">
        <v>100</v>
      </c>
      <c r="G33" s="59">
        <v>1</v>
      </c>
      <c r="H33" s="101"/>
      <c r="I33" s="60" t="s">
        <v>50</v>
      </c>
      <c r="J33" s="56">
        <v>1</v>
      </c>
      <c r="K33" s="61">
        <v>100</v>
      </c>
      <c r="L33" s="58">
        <v>1</v>
      </c>
      <c r="M33" s="56">
        <v>100</v>
      </c>
      <c r="N33" s="59">
        <v>1</v>
      </c>
      <c r="O33" s="54" t="s">
        <v>118</v>
      </c>
    </row>
    <row r="34" spans="1:15" ht="15.75" x14ac:dyDescent="0.25">
      <c r="A34" s="54" t="s">
        <v>119</v>
      </c>
      <c r="B34" s="56">
        <v>100</v>
      </c>
      <c r="C34" s="56">
        <v>1</v>
      </c>
      <c r="D34" s="58">
        <v>100</v>
      </c>
      <c r="E34" s="58">
        <v>1</v>
      </c>
      <c r="F34" s="56">
        <v>100</v>
      </c>
      <c r="G34" s="59">
        <v>1</v>
      </c>
      <c r="H34" s="101"/>
      <c r="I34" s="60">
        <v>100</v>
      </c>
      <c r="J34" s="56">
        <v>1</v>
      </c>
      <c r="K34" s="57">
        <v>98.780487804878049</v>
      </c>
      <c r="L34" s="58">
        <v>1</v>
      </c>
      <c r="M34" s="56">
        <v>100</v>
      </c>
      <c r="N34" s="59">
        <v>1</v>
      </c>
      <c r="O34" s="54" t="s">
        <v>119</v>
      </c>
    </row>
    <row r="35" spans="1:15" ht="15.75" x14ac:dyDescent="0.25">
      <c r="A35" s="54" t="s">
        <v>120</v>
      </c>
      <c r="B35" s="56">
        <v>100</v>
      </c>
      <c r="C35" s="56">
        <v>1</v>
      </c>
      <c r="D35" s="58" t="s">
        <v>50</v>
      </c>
      <c r="E35" s="58">
        <v>1</v>
      </c>
      <c r="F35" s="56">
        <v>100</v>
      </c>
      <c r="G35" s="59">
        <v>1</v>
      </c>
      <c r="H35" s="101"/>
      <c r="I35" s="60">
        <v>100</v>
      </c>
      <c r="J35" s="56">
        <v>1</v>
      </c>
      <c r="K35" s="61" t="s">
        <v>50</v>
      </c>
      <c r="L35" s="58">
        <v>1</v>
      </c>
      <c r="M35" s="56">
        <v>100</v>
      </c>
      <c r="N35" s="59">
        <v>1</v>
      </c>
      <c r="O35" s="54" t="s">
        <v>120</v>
      </c>
    </row>
    <row r="36" spans="1:15" ht="15.75" x14ac:dyDescent="0.25">
      <c r="A36" s="54" t="s">
        <v>121</v>
      </c>
      <c r="B36" s="56">
        <v>100</v>
      </c>
      <c r="C36" s="56">
        <v>1</v>
      </c>
      <c r="D36" s="58">
        <v>100</v>
      </c>
      <c r="E36" s="58">
        <v>1</v>
      </c>
      <c r="F36" s="56">
        <v>100</v>
      </c>
      <c r="G36" s="59">
        <v>1</v>
      </c>
      <c r="H36" s="101"/>
      <c r="I36" s="60">
        <v>100</v>
      </c>
      <c r="J36" s="56">
        <v>1</v>
      </c>
      <c r="K36" s="61">
        <v>100</v>
      </c>
      <c r="L36" s="58">
        <v>1</v>
      </c>
      <c r="M36" s="56">
        <v>100</v>
      </c>
      <c r="N36" s="59">
        <v>1</v>
      </c>
      <c r="O36" s="54" t="s">
        <v>121</v>
      </c>
    </row>
    <row r="37" spans="1:15" ht="15.75" x14ac:dyDescent="0.25">
      <c r="A37" s="54" t="s">
        <v>122</v>
      </c>
      <c r="B37" s="60">
        <v>100</v>
      </c>
      <c r="C37" s="56">
        <v>1</v>
      </c>
      <c r="D37" s="57">
        <v>96.470588235294116</v>
      </c>
      <c r="E37" s="58">
        <v>1</v>
      </c>
      <c r="F37" s="56">
        <v>100</v>
      </c>
      <c r="G37" s="59">
        <v>1</v>
      </c>
      <c r="H37" s="101"/>
      <c r="I37" s="60">
        <v>100</v>
      </c>
      <c r="J37" s="56">
        <v>1</v>
      </c>
      <c r="K37" s="57">
        <v>96.470588235294116</v>
      </c>
      <c r="L37" s="58">
        <v>1</v>
      </c>
      <c r="M37" s="56">
        <v>100</v>
      </c>
      <c r="N37" s="59">
        <v>1</v>
      </c>
      <c r="O37" s="54" t="s">
        <v>122</v>
      </c>
    </row>
    <row r="38" spans="1:15" ht="15.75" x14ac:dyDescent="0.25">
      <c r="A38" s="54" t="s">
        <v>123</v>
      </c>
      <c r="B38" s="56">
        <v>100</v>
      </c>
      <c r="C38" s="56">
        <v>1</v>
      </c>
      <c r="D38" s="57">
        <v>95.833333333333343</v>
      </c>
      <c r="E38" s="58">
        <v>1</v>
      </c>
      <c r="F38" s="56">
        <v>100</v>
      </c>
      <c r="G38" s="59">
        <v>1</v>
      </c>
      <c r="H38" s="101"/>
      <c r="I38" s="60">
        <v>100</v>
      </c>
      <c r="J38" s="56">
        <v>1</v>
      </c>
      <c r="K38" s="61">
        <v>100</v>
      </c>
      <c r="L38" s="58">
        <v>1</v>
      </c>
      <c r="M38" s="56">
        <v>100</v>
      </c>
      <c r="N38" s="59">
        <v>1</v>
      </c>
      <c r="O38" s="54" t="s">
        <v>123</v>
      </c>
    </row>
    <row r="39" spans="1:15" ht="15.75" x14ac:dyDescent="0.25">
      <c r="A39" s="54" t="s">
        <v>124</v>
      </c>
      <c r="B39" s="56">
        <v>100</v>
      </c>
      <c r="C39" s="56">
        <v>1</v>
      </c>
      <c r="D39" s="57">
        <v>98.529411764705884</v>
      </c>
      <c r="E39" s="58">
        <v>1</v>
      </c>
      <c r="F39" s="56">
        <v>100</v>
      </c>
      <c r="G39" s="59">
        <v>1</v>
      </c>
      <c r="H39" s="101"/>
      <c r="I39" s="60">
        <v>100</v>
      </c>
      <c r="J39" s="56">
        <v>1</v>
      </c>
      <c r="K39" s="61">
        <v>100</v>
      </c>
      <c r="L39" s="58">
        <v>1</v>
      </c>
      <c r="M39" s="56">
        <v>100</v>
      </c>
      <c r="N39" s="59">
        <v>1</v>
      </c>
      <c r="O39" s="54" t="s">
        <v>124</v>
      </c>
    </row>
    <row r="40" spans="1:15" ht="15.75" x14ac:dyDescent="0.25">
      <c r="A40" s="54" t="s">
        <v>125</v>
      </c>
      <c r="B40" s="56">
        <v>100</v>
      </c>
      <c r="C40" s="56">
        <v>1</v>
      </c>
      <c r="D40" s="58">
        <v>100</v>
      </c>
      <c r="E40" s="58">
        <v>1</v>
      </c>
      <c r="F40" s="56">
        <v>100</v>
      </c>
      <c r="G40" s="59">
        <v>1</v>
      </c>
      <c r="H40" s="101"/>
      <c r="I40" s="60">
        <v>100</v>
      </c>
      <c r="J40" s="56">
        <v>1</v>
      </c>
      <c r="K40" s="61">
        <v>100</v>
      </c>
      <c r="L40" s="58">
        <v>1</v>
      </c>
      <c r="M40" s="56">
        <v>100</v>
      </c>
      <c r="N40" s="59">
        <v>1</v>
      </c>
      <c r="O40" s="54" t="s">
        <v>125</v>
      </c>
    </row>
    <row r="41" spans="1:15" ht="15.75" x14ac:dyDescent="0.25">
      <c r="A41" s="54" t="s">
        <v>126</v>
      </c>
      <c r="B41" s="56">
        <v>100</v>
      </c>
      <c r="C41" s="56">
        <v>1</v>
      </c>
      <c r="D41" s="57">
        <v>97.31543624161074</v>
      </c>
      <c r="E41" s="58">
        <v>1</v>
      </c>
      <c r="F41" s="56">
        <v>100</v>
      </c>
      <c r="G41" s="59">
        <v>1</v>
      </c>
      <c r="H41" s="101"/>
      <c r="I41" s="60">
        <v>100</v>
      </c>
      <c r="J41" s="56">
        <v>1</v>
      </c>
      <c r="K41" s="57">
        <v>99.315068493150676</v>
      </c>
      <c r="L41" s="58">
        <v>1</v>
      </c>
      <c r="M41" s="56">
        <v>100</v>
      </c>
      <c r="N41" s="59">
        <v>1</v>
      </c>
      <c r="O41" s="54" t="s">
        <v>126</v>
      </c>
    </row>
    <row r="42" spans="1:15" ht="15.75" x14ac:dyDescent="0.25">
      <c r="A42" s="54" t="s">
        <v>127</v>
      </c>
      <c r="B42" s="56" t="s">
        <v>50</v>
      </c>
      <c r="C42" s="62">
        <v>1</v>
      </c>
      <c r="D42" s="58">
        <v>100</v>
      </c>
      <c r="E42" s="58">
        <v>1</v>
      </c>
      <c r="F42" s="56">
        <v>100</v>
      </c>
      <c r="G42" s="59">
        <v>1</v>
      </c>
      <c r="H42" s="101"/>
      <c r="I42" s="60" t="s">
        <v>50</v>
      </c>
      <c r="J42" s="56">
        <v>0</v>
      </c>
      <c r="K42" s="61">
        <v>100</v>
      </c>
      <c r="L42" s="58">
        <v>1</v>
      </c>
      <c r="M42" s="56">
        <v>100</v>
      </c>
      <c r="N42" s="59">
        <v>1</v>
      </c>
      <c r="O42" s="54" t="s">
        <v>127</v>
      </c>
    </row>
    <row r="43" spans="1:15" ht="15.75" x14ac:dyDescent="0.25">
      <c r="A43" s="54" t="s">
        <v>128</v>
      </c>
      <c r="B43" s="56">
        <v>100</v>
      </c>
      <c r="C43" s="56">
        <v>1</v>
      </c>
      <c r="D43" s="61">
        <v>100</v>
      </c>
      <c r="E43" s="58">
        <v>1</v>
      </c>
      <c r="F43" s="56">
        <v>100</v>
      </c>
      <c r="G43" s="59">
        <v>1</v>
      </c>
      <c r="H43" s="101"/>
      <c r="I43" s="60">
        <v>100</v>
      </c>
      <c r="J43" s="56">
        <v>1</v>
      </c>
      <c r="K43" s="57">
        <v>97.560975609756099</v>
      </c>
      <c r="L43" s="58">
        <v>1</v>
      </c>
      <c r="M43" s="56">
        <v>100</v>
      </c>
      <c r="N43" s="59">
        <v>1</v>
      </c>
      <c r="O43" s="54" t="s">
        <v>128</v>
      </c>
    </row>
    <row r="44" spans="1:15" ht="15.75" x14ac:dyDescent="0.25">
      <c r="A44" s="54" t="s">
        <v>129</v>
      </c>
      <c r="B44" s="56">
        <v>100</v>
      </c>
      <c r="C44" s="56">
        <v>1</v>
      </c>
      <c r="D44" s="57">
        <v>98</v>
      </c>
      <c r="E44" s="58">
        <v>1</v>
      </c>
      <c r="F44" s="56">
        <v>100</v>
      </c>
      <c r="G44" s="59">
        <v>1</v>
      </c>
      <c r="H44" s="101"/>
      <c r="I44" s="60">
        <v>100</v>
      </c>
      <c r="J44" s="56">
        <v>1</v>
      </c>
      <c r="K44" s="57">
        <v>100</v>
      </c>
      <c r="L44" s="58">
        <v>1</v>
      </c>
      <c r="M44" s="56">
        <v>100</v>
      </c>
      <c r="N44" s="59">
        <v>1</v>
      </c>
      <c r="O44" s="54" t="s">
        <v>129</v>
      </c>
    </row>
    <row r="45" spans="1:15" ht="15.75" x14ac:dyDescent="0.25">
      <c r="A45" s="54" t="s">
        <v>130</v>
      </c>
      <c r="B45" s="55">
        <v>99.473684210526315</v>
      </c>
      <c r="C45" s="56">
        <v>1</v>
      </c>
      <c r="D45" s="57">
        <v>99.109792284866472</v>
      </c>
      <c r="E45" s="58">
        <v>1</v>
      </c>
      <c r="F45" s="56">
        <v>100</v>
      </c>
      <c r="G45" s="59">
        <v>1</v>
      </c>
      <c r="H45" s="101"/>
      <c r="I45" s="55">
        <v>99.73684210526315</v>
      </c>
      <c r="J45" s="56">
        <v>1</v>
      </c>
      <c r="K45" s="57">
        <v>99.141630901287556</v>
      </c>
      <c r="L45" s="58">
        <v>1</v>
      </c>
      <c r="M45" s="56">
        <v>100</v>
      </c>
      <c r="N45" s="59">
        <v>1</v>
      </c>
      <c r="O45" s="54" t="s">
        <v>130</v>
      </c>
    </row>
    <row r="46" spans="1:15" ht="15.75" x14ac:dyDescent="0.25">
      <c r="A46" s="54" t="s">
        <v>131</v>
      </c>
      <c r="B46" s="56">
        <v>100</v>
      </c>
      <c r="C46" s="56">
        <v>1</v>
      </c>
      <c r="D46" s="58">
        <v>93.75</v>
      </c>
      <c r="E46" s="58">
        <v>0</v>
      </c>
      <c r="F46" s="56">
        <v>100</v>
      </c>
      <c r="G46" s="59">
        <v>1</v>
      </c>
      <c r="H46" s="101"/>
      <c r="I46" s="60">
        <v>100</v>
      </c>
      <c r="J46" s="56">
        <v>1</v>
      </c>
      <c r="K46" s="61">
        <v>100</v>
      </c>
      <c r="L46" s="58">
        <v>1</v>
      </c>
      <c r="M46" s="56">
        <v>100</v>
      </c>
      <c r="N46" s="59">
        <v>1</v>
      </c>
      <c r="O46" s="54" t="s">
        <v>131</v>
      </c>
    </row>
    <row r="47" spans="1:15" ht="15.75" x14ac:dyDescent="0.25">
      <c r="A47" s="54" t="s">
        <v>132</v>
      </c>
      <c r="B47" s="56">
        <v>100</v>
      </c>
      <c r="C47" s="56">
        <v>1</v>
      </c>
      <c r="D47" s="61">
        <v>100</v>
      </c>
      <c r="E47" s="58">
        <v>1</v>
      </c>
      <c r="F47" s="56">
        <v>100</v>
      </c>
      <c r="G47" s="59">
        <v>1</v>
      </c>
      <c r="H47" s="101"/>
      <c r="I47" s="60">
        <v>100</v>
      </c>
      <c r="J47" s="56">
        <v>1</v>
      </c>
      <c r="K47" s="61">
        <v>100</v>
      </c>
      <c r="L47" s="58">
        <v>1</v>
      </c>
      <c r="M47" s="56">
        <v>100</v>
      </c>
      <c r="N47" s="59">
        <v>1</v>
      </c>
      <c r="O47" s="54" t="s">
        <v>132</v>
      </c>
    </row>
    <row r="48" spans="1:15" ht="15.75" x14ac:dyDescent="0.25">
      <c r="A48" s="54" t="s">
        <v>133</v>
      </c>
      <c r="B48" s="60">
        <v>100</v>
      </c>
      <c r="C48" s="56">
        <v>1</v>
      </c>
      <c r="D48" s="61">
        <v>100</v>
      </c>
      <c r="E48" s="58">
        <v>1</v>
      </c>
      <c r="F48" s="56">
        <v>100</v>
      </c>
      <c r="G48" s="59">
        <v>1</v>
      </c>
      <c r="H48" s="101"/>
      <c r="I48" s="60">
        <v>100</v>
      </c>
      <c r="J48" s="56">
        <v>1</v>
      </c>
      <c r="K48" s="61">
        <v>100</v>
      </c>
      <c r="L48" s="58">
        <v>1</v>
      </c>
      <c r="M48" s="56">
        <v>100</v>
      </c>
      <c r="N48" s="59">
        <v>1</v>
      </c>
      <c r="O48" s="54" t="s">
        <v>133</v>
      </c>
    </row>
    <row r="49" spans="1:15" ht="15.75" x14ac:dyDescent="0.25">
      <c r="A49" s="54" t="s">
        <v>134</v>
      </c>
      <c r="B49" s="56">
        <v>100</v>
      </c>
      <c r="C49" s="56">
        <v>1</v>
      </c>
      <c r="D49" s="61">
        <v>100</v>
      </c>
      <c r="E49" s="58">
        <v>1</v>
      </c>
      <c r="F49" s="56">
        <v>100</v>
      </c>
      <c r="G49" s="59">
        <v>1</v>
      </c>
      <c r="H49" s="101"/>
      <c r="I49" s="60">
        <v>100</v>
      </c>
      <c r="J49" s="56">
        <v>1</v>
      </c>
      <c r="K49" s="61">
        <v>100</v>
      </c>
      <c r="L49" s="58">
        <v>1</v>
      </c>
      <c r="M49" s="56">
        <v>100</v>
      </c>
      <c r="N49" s="59">
        <v>1</v>
      </c>
      <c r="O49" s="54" t="s">
        <v>134</v>
      </c>
    </row>
    <row r="50" spans="1:15" ht="15.75" x14ac:dyDescent="0.25">
      <c r="A50" s="54" t="s">
        <v>135</v>
      </c>
      <c r="B50" s="56">
        <v>100</v>
      </c>
      <c r="C50" s="56">
        <v>1</v>
      </c>
      <c r="D50" s="58">
        <v>100</v>
      </c>
      <c r="E50" s="58">
        <v>1</v>
      </c>
      <c r="F50" s="56">
        <v>100</v>
      </c>
      <c r="G50" s="59">
        <v>1</v>
      </c>
      <c r="H50" s="101"/>
      <c r="I50" s="60">
        <v>100</v>
      </c>
      <c r="J50" s="56">
        <v>1</v>
      </c>
      <c r="K50" s="61">
        <v>100</v>
      </c>
      <c r="L50" s="58">
        <v>1</v>
      </c>
      <c r="M50" s="56">
        <v>100</v>
      </c>
      <c r="N50" s="59">
        <v>1</v>
      </c>
      <c r="O50" s="54" t="s">
        <v>135</v>
      </c>
    </row>
    <row r="51" spans="1:15" ht="15.75" x14ac:dyDescent="0.25">
      <c r="A51" s="54" t="s">
        <v>136</v>
      </c>
      <c r="B51" s="56">
        <v>100</v>
      </c>
      <c r="C51" s="56">
        <v>1</v>
      </c>
      <c r="D51" s="57">
        <v>98.275862068965509</v>
      </c>
      <c r="E51" s="58">
        <v>1</v>
      </c>
      <c r="F51" s="56">
        <v>100</v>
      </c>
      <c r="G51" s="59">
        <v>1</v>
      </c>
      <c r="H51" s="101"/>
      <c r="I51" s="60">
        <v>100</v>
      </c>
      <c r="J51" s="56">
        <v>1</v>
      </c>
      <c r="K51" s="57">
        <v>98.275862068965509</v>
      </c>
      <c r="L51" s="58">
        <v>1</v>
      </c>
      <c r="M51" s="56">
        <v>100</v>
      </c>
      <c r="N51" s="59">
        <v>1</v>
      </c>
      <c r="O51" s="54" t="s">
        <v>136</v>
      </c>
    </row>
    <row r="52" spans="1:15" ht="15.75" x14ac:dyDescent="0.25">
      <c r="A52" s="54" t="s">
        <v>137</v>
      </c>
      <c r="B52" s="56">
        <v>100</v>
      </c>
      <c r="C52" s="56">
        <v>1</v>
      </c>
      <c r="D52" s="57">
        <v>99.145299145299148</v>
      </c>
      <c r="E52" s="58">
        <v>1</v>
      </c>
      <c r="F52" s="56">
        <v>100</v>
      </c>
      <c r="G52" s="59">
        <v>1</v>
      </c>
      <c r="H52" s="101"/>
      <c r="I52" s="60">
        <v>100</v>
      </c>
      <c r="J52" s="56">
        <v>1</v>
      </c>
      <c r="K52" s="61">
        <v>100</v>
      </c>
      <c r="L52" s="58">
        <v>1</v>
      </c>
      <c r="M52" s="56">
        <v>100</v>
      </c>
      <c r="N52" s="59">
        <v>1</v>
      </c>
      <c r="O52" s="54" t="s">
        <v>137</v>
      </c>
    </row>
    <row r="53" spans="1:15" ht="15.75" x14ac:dyDescent="0.25">
      <c r="A53" s="54" t="s">
        <v>138</v>
      </c>
      <c r="B53" s="60">
        <v>100</v>
      </c>
      <c r="C53" s="56">
        <v>1</v>
      </c>
      <c r="D53" s="61">
        <v>100</v>
      </c>
      <c r="E53" s="58">
        <v>1</v>
      </c>
      <c r="F53" s="56">
        <v>100</v>
      </c>
      <c r="G53" s="59">
        <v>1</v>
      </c>
      <c r="H53" s="101"/>
      <c r="I53" s="60">
        <v>100</v>
      </c>
      <c r="J53" s="56">
        <v>1</v>
      </c>
      <c r="K53" s="61">
        <v>100</v>
      </c>
      <c r="L53" s="58">
        <v>1</v>
      </c>
      <c r="M53" s="56">
        <v>100</v>
      </c>
      <c r="N53" s="59">
        <v>1</v>
      </c>
      <c r="O53" s="54" t="s">
        <v>138</v>
      </c>
    </row>
    <row r="54" spans="1:15" ht="15.75" x14ac:dyDescent="0.25">
      <c r="A54" s="54" t="s">
        <v>139</v>
      </c>
      <c r="B54" s="56">
        <v>100</v>
      </c>
      <c r="C54" s="56" t="s">
        <v>140</v>
      </c>
      <c r="D54" s="58">
        <v>100</v>
      </c>
      <c r="E54" s="58">
        <v>1</v>
      </c>
      <c r="F54" s="56">
        <v>100</v>
      </c>
      <c r="G54" s="59">
        <v>1</v>
      </c>
      <c r="H54" s="101"/>
      <c r="I54" s="60">
        <v>100</v>
      </c>
      <c r="J54" s="56">
        <v>1</v>
      </c>
      <c r="K54" s="61">
        <v>100</v>
      </c>
      <c r="L54" s="58">
        <v>1</v>
      </c>
      <c r="M54" s="56">
        <v>100</v>
      </c>
      <c r="N54" s="59">
        <v>1</v>
      </c>
      <c r="O54" s="54" t="s">
        <v>139</v>
      </c>
    </row>
    <row r="55" spans="1:15" ht="15.75" x14ac:dyDescent="0.25">
      <c r="A55" s="54" t="s">
        <v>141</v>
      </c>
      <c r="B55" s="56">
        <v>100</v>
      </c>
      <c r="C55" s="56">
        <v>1</v>
      </c>
      <c r="D55" s="57">
        <v>99.206349206349216</v>
      </c>
      <c r="E55" s="58">
        <v>1</v>
      </c>
      <c r="F55" s="56">
        <v>100</v>
      </c>
      <c r="G55" s="59">
        <v>1</v>
      </c>
      <c r="H55" s="101"/>
      <c r="I55" s="60">
        <v>100</v>
      </c>
      <c r="J55" s="56">
        <v>1</v>
      </c>
      <c r="K55" s="61">
        <v>100</v>
      </c>
      <c r="L55" s="58">
        <v>1</v>
      </c>
      <c r="M55" s="56">
        <v>100</v>
      </c>
      <c r="N55" s="59">
        <v>1</v>
      </c>
      <c r="O55" s="54" t="s">
        <v>141</v>
      </c>
    </row>
    <row r="56" spans="1:15" ht="15.75" x14ac:dyDescent="0.25">
      <c r="A56" s="54" t="s">
        <v>142</v>
      </c>
      <c r="B56" s="56">
        <v>100</v>
      </c>
      <c r="C56" s="56">
        <v>1</v>
      </c>
      <c r="D56" s="58">
        <v>100</v>
      </c>
      <c r="E56" s="58">
        <v>1</v>
      </c>
      <c r="F56" s="56" t="s">
        <v>50</v>
      </c>
      <c r="G56" s="59">
        <v>1</v>
      </c>
      <c r="H56" s="101"/>
      <c r="I56" s="60">
        <v>100</v>
      </c>
      <c r="J56" s="56">
        <v>1</v>
      </c>
      <c r="K56" s="61">
        <v>100</v>
      </c>
      <c r="L56" s="58">
        <v>1</v>
      </c>
      <c r="M56" s="56" t="s">
        <v>50</v>
      </c>
      <c r="N56" s="59">
        <v>1</v>
      </c>
      <c r="O56" s="54" t="s">
        <v>142</v>
      </c>
    </row>
    <row r="57" spans="1:15" ht="15.75" x14ac:dyDescent="0.25">
      <c r="A57" s="54" t="s">
        <v>143</v>
      </c>
      <c r="B57" s="56">
        <v>100</v>
      </c>
      <c r="C57" s="56">
        <v>1</v>
      </c>
      <c r="D57" s="58">
        <v>100</v>
      </c>
      <c r="E57" s="58">
        <v>1</v>
      </c>
      <c r="F57" s="56">
        <v>100</v>
      </c>
      <c r="G57" s="59">
        <v>1</v>
      </c>
      <c r="H57" s="101"/>
      <c r="I57" s="60">
        <v>100</v>
      </c>
      <c r="J57" s="56">
        <v>1</v>
      </c>
      <c r="K57" s="61">
        <v>100</v>
      </c>
      <c r="L57" s="58">
        <v>1</v>
      </c>
      <c r="M57" s="56">
        <v>100</v>
      </c>
      <c r="N57" s="59">
        <v>1</v>
      </c>
      <c r="O57" s="54" t="s">
        <v>143</v>
      </c>
    </row>
    <row r="58" spans="1:15" ht="15.75" x14ac:dyDescent="0.25">
      <c r="A58" s="54" t="s">
        <v>144</v>
      </c>
      <c r="B58" s="60">
        <v>100</v>
      </c>
      <c r="C58" s="56">
        <v>1</v>
      </c>
      <c r="D58" s="58">
        <v>100</v>
      </c>
      <c r="E58" s="58">
        <v>1</v>
      </c>
      <c r="F58" s="56">
        <v>100</v>
      </c>
      <c r="G58" s="59">
        <v>1</v>
      </c>
      <c r="H58" s="101"/>
      <c r="I58" s="60">
        <v>100</v>
      </c>
      <c r="J58" s="56">
        <v>1</v>
      </c>
      <c r="K58" s="61">
        <v>100</v>
      </c>
      <c r="L58" s="58">
        <v>1</v>
      </c>
      <c r="M58" s="56">
        <v>100</v>
      </c>
      <c r="N58" s="59">
        <v>1</v>
      </c>
      <c r="O58" s="54" t="s">
        <v>144</v>
      </c>
    </row>
    <row r="59" spans="1:15" ht="15.75" x14ac:dyDescent="0.25">
      <c r="A59" s="54" t="s">
        <v>145</v>
      </c>
      <c r="B59" s="60">
        <v>100</v>
      </c>
      <c r="C59" s="56">
        <v>1</v>
      </c>
      <c r="D59" s="61">
        <v>100</v>
      </c>
      <c r="E59" s="58">
        <v>1</v>
      </c>
      <c r="F59" s="56">
        <v>100</v>
      </c>
      <c r="G59" s="59">
        <v>1</v>
      </c>
      <c r="H59" s="101"/>
      <c r="I59" s="60">
        <v>100</v>
      </c>
      <c r="J59" s="56">
        <v>1</v>
      </c>
      <c r="K59" s="61">
        <v>100</v>
      </c>
      <c r="L59" s="58">
        <v>1</v>
      </c>
      <c r="M59" s="56">
        <v>100</v>
      </c>
      <c r="N59" s="59">
        <v>1</v>
      </c>
      <c r="O59" s="54" t="s">
        <v>145</v>
      </c>
    </row>
    <row r="60" spans="1:15" ht="15.75" x14ac:dyDescent="0.25">
      <c r="A60" s="54" t="s">
        <v>146</v>
      </c>
      <c r="B60" s="56">
        <v>100</v>
      </c>
      <c r="C60" s="56">
        <v>1</v>
      </c>
      <c r="D60" s="57">
        <v>98.148148148148152</v>
      </c>
      <c r="E60" s="58">
        <v>1</v>
      </c>
      <c r="F60" s="55">
        <v>96.969696969696969</v>
      </c>
      <c r="G60" s="59">
        <v>1</v>
      </c>
      <c r="H60" s="101"/>
      <c r="I60" s="60">
        <v>100</v>
      </c>
      <c r="J60" s="56">
        <v>1</v>
      </c>
      <c r="K60" s="57">
        <v>98.148148148148152</v>
      </c>
      <c r="L60" s="58">
        <v>1</v>
      </c>
      <c r="M60" s="56">
        <v>100</v>
      </c>
      <c r="N60" s="59">
        <v>1</v>
      </c>
      <c r="O60" s="54" t="s">
        <v>146</v>
      </c>
    </row>
    <row r="61" spans="1:15" ht="15.75" x14ac:dyDescent="0.25">
      <c r="A61" s="54" t="s">
        <v>147</v>
      </c>
      <c r="B61" s="56">
        <v>100</v>
      </c>
      <c r="C61" s="56">
        <v>1</v>
      </c>
      <c r="D61" s="57" t="s">
        <v>50</v>
      </c>
      <c r="E61" s="58">
        <v>0</v>
      </c>
      <c r="F61" s="56">
        <v>100</v>
      </c>
      <c r="G61" s="59">
        <v>1</v>
      </c>
      <c r="H61" s="101"/>
      <c r="I61" s="60">
        <v>100</v>
      </c>
      <c r="J61" s="56">
        <v>1</v>
      </c>
      <c r="K61" s="57" t="s">
        <v>50</v>
      </c>
      <c r="L61" s="58">
        <v>0</v>
      </c>
      <c r="M61" s="56">
        <v>100</v>
      </c>
      <c r="N61" s="59">
        <v>1</v>
      </c>
      <c r="O61" s="54" t="s">
        <v>147</v>
      </c>
    </row>
    <row r="62" spans="1:15" ht="15.75" x14ac:dyDescent="0.25">
      <c r="A62" s="54" t="s">
        <v>148</v>
      </c>
      <c r="B62" s="56">
        <v>100</v>
      </c>
      <c r="C62" s="56">
        <v>1</v>
      </c>
      <c r="D62" s="58">
        <v>100</v>
      </c>
      <c r="E62" s="58">
        <v>1</v>
      </c>
      <c r="F62" s="56">
        <v>100</v>
      </c>
      <c r="G62" s="59">
        <v>1</v>
      </c>
      <c r="H62" s="101"/>
      <c r="I62" s="60">
        <v>100</v>
      </c>
      <c r="J62" s="56">
        <v>1</v>
      </c>
      <c r="K62" s="61">
        <v>100</v>
      </c>
      <c r="L62" s="58">
        <v>1</v>
      </c>
      <c r="M62" s="56">
        <v>100</v>
      </c>
      <c r="N62" s="59">
        <v>1</v>
      </c>
      <c r="O62" s="54" t="s">
        <v>148</v>
      </c>
    </row>
    <row r="63" spans="1:15" ht="15.75" x14ac:dyDescent="0.25">
      <c r="A63" s="54" t="s">
        <v>149</v>
      </c>
      <c r="B63" s="56" t="s">
        <v>50</v>
      </c>
      <c r="C63" s="56">
        <v>1</v>
      </c>
      <c r="D63" s="58">
        <v>100</v>
      </c>
      <c r="E63" s="58">
        <v>1</v>
      </c>
      <c r="F63" s="56" t="s">
        <v>50</v>
      </c>
      <c r="G63" s="59">
        <v>1</v>
      </c>
      <c r="H63" s="101"/>
      <c r="I63" s="60" t="s">
        <v>50</v>
      </c>
      <c r="J63" s="56">
        <v>1</v>
      </c>
      <c r="K63" s="61">
        <v>100</v>
      </c>
      <c r="L63" s="58" t="s">
        <v>50</v>
      </c>
      <c r="M63" s="56">
        <v>100</v>
      </c>
      <c r="N63" s="59">
        <v>1</v>
      </c>
      <c r="O63" s="54" t="s">
        <v>149</v>
      </c>
    </row>
    <row r="64" spans="1:15" ht="15.75" x14ac:dyDescent="0.25">
      <c r="A64" s="54" t="s">
        <v>150</v>
      </c>
      <c r="B64" s="56">
        <v>100</v>
      </c>
      <c r="C64" s="56">
        <v>1</v>
      </c>
      <c r="D64" s="58">
        <v>100</v>
      </c>
      <c r="E64" s="58">
        <v>1</v>
      </c>
      <c r="F64" s="56">
        <v>100</v>
      </c>
      <c r="G64" s="59">
        <v>1</v>
      </c>
      <c r="H64" s="101"/>
      <c r="I64" s="60">
        <v>100</v>
      </c>
      <c r="J64" s="56">
        <v>1</v>
      </c>
      <c r="K64" s="61">
        <v>100</v>
      </c>
      <c r="L64" s="58">
        <v>1</v>
      </c>
      <c r="M64" s="56">
        <v>100</v>
      </c>
      <c r="N64" s="59">
        <v>1</v>
      </c>
      <c r="O64" s="54" t="s">
        <v>150</v>
      </c>
    </row>
    <row r="65" spans="1:15" ht="15.75" x14ac:dyDescent="0.25">
      <c r="A65" s="54" t="s">
        <v>151</v>
      </c>
      <c r="B65" s="56">
        <v>100</v>
      </c>
      <c r="C65" s="56">
        <v>1</v>
      </c>
      <c r="D65" s="61">
        <v>100</v>
      </c>
      <c r="E65" s="58">
        <v>1</v>
      </c>
      <c r="F65" s="56">
        <v>100</v>
      </c>
      <c r="G65" s="59">
        <v>1</v>
      </c>
      <c r="H65" s="101"/>
      <c r="I65" s="60">
        <v>100</v>
      </c>
      <c r="J65" s="56">
        <v>1</v>
      </c>
      <c r="K65" s="61">
        <v>100</v>
      </c>
      <c r="L65" s="58">
        <v>1</v>
      </c>
      <c r="M65" s="56">
        <v>100</v>
      </c>
      <c r="N65" s="59">
        <v>1</v>
      </c>
      <c r="O65" s="54" t="s">
        <v>151</v>
      </c>
    </row>
    <row r="66" spans="1:15" ht="15.75" x14ac:dyDescent="0.25">
      <c r="A66" s="54" t="s">
        <v>152</v>
      </c>
      <c r="B66" s="56">
        <v>100</v>
      </c>
      <c r="C66" s="56">
        <v>1</v>
      </c>
      <c r="D66" s="58">
        <v>100</v>
      </c>
      <c r="E66" s="58">
        <v>1</v>
      </c>
      <c r="F66" s="56">
        <v>100</v>
      </c>
      <c r="G66" s="59">
        <v>1</v>
      </c>
      <c r="H66" s="101"/>
      <c r="I66" s="60">
        <v>100</v>
      </c>
      <c r="J66" s="56">
        <v>1</v>
      </c>
      <c r="K66" s="61">
        <v>100</v>
      </c>
      <c r="L66" s="58">
        <v>1</v>
      </c>
      <c r="M66" s="56">
        <v>100</v>
      </c>
      <c r="N66" s="59">
        <v>1</v>
      </c>
      <c r="O66" s="54" t="s">
        <v>152</v>
      </c>
    </row>
    <row r="67" spans="1:15" ht="15.75" x14ac:dyDescent="0.25">
      <c r="A67" s="54" t="s">
        <v>153</v>
      </c>
      <c r="B67" s="56">
        <v>100</v>
      </c>
      <c r="C67" s="56">
        <v>1</v>
      </c>
      <c r="D67" s="58">
        <v>100</v>
      </c>
      <c r="E67" s="58">
        <v>1</v>
      </c>
      <c r="F67" s="56">
        <v>100</v>
      </c>
      <c r="G67" s="59">
        <v>1</v>
      </c>
      <c r="H67" s="101"/>
      <c r="I67" s="60">
        <v>100</v>
      </c>
      <c r="J67" s="56">
        <v>1</v>
      </c>
      <c r="K67" s="61">
        <v>100</v>
      </c>
      <c r="L67" s="58">
        <v>1</v>
      </c>
      <c r="M67" s="56">
        <v>100</v>
      </c>
      <c r="N67" s="59">
        <v>1</v>
      </c>
      <c r="O67" s="54" t="s">
        <v>153</v>
      </c>
    </row>
    <row r="68" spans="1:15" ht="15.75" x14ac:dyDescent="0.25">
      <c r="A68" s="54" t="s">
        <v>154</v>
      </c>
      <c r="B68" s="56">
        <v>100</v>
      </c>
      <c r="C68" s="56">
        <v>1</v>
      </c>
      <c r="D68" s="58">
        <v>100</v>
      </c>
      <c r="E68" s="58">
        <v>1</v>
      </c>
      <c r="F68" s="56">
        <v>100</v>
      </c>
      <c r="G68" s="59">
        <v>1</v>
      </c>
      <c r="H68" s="101"/>
      <c r="I68" s="60">
        <v>100</v>
      </c>
      <c r="J68" s="56">
        <v>1</v>
      </c>
      <c r="K68" s="61">
        <v>100</v>
      </c>
      <c r="L68" s="58">
        <v>1</v>
      </c>
      <c r="M68" s="56">
        <v>100</v>
      </c>
      <c r="N68" s="59">
        <v>1</v>
      </c>
      <c r="O68" s="54" t="s">
        <v>154</v>
      </c>
    </row>
    <row r="69" spans="1:15" ht="15.75" x14ac:dyDescent="0.25">
      <c r="A69" s="54" t="s">
        <v>155</v>
      </c>
      <c r="B69" s="56">
        <v>100</v>
      </c>
      <c r="C69" s="56">
        <v>1</v>
      </c>
      <c r="D69" s="58">
        <v>100</v>
      </c>
      <c r="E69" s="58">
        <v>1</v>
      </c>
      <c r="F69" s="56" t="s">
        <v>50</v>
      </c>
      <c r="G69" s="59">
        <v>1</v>
      </c>
      <c r="H69" s="101"/>
      <c r="I69" s="60">
        <v>100</v>
      </c>
      <c r="J69" s="56">
        <v>1</v>
      </c>
      <c r="K69" s="61">
        <v>100</v>
      </c>
      <c r="L69" s="58">
        <v>1</v>
      </c>
      <c r="M69" s="56" t="s">
        <v>50</v>
      </c>
      <c r="N69" s="59">
        <v>1</v>
      </c>
      <c r="O69" s="54" t="s">
        <v>155</v>
      </c>
    </row>
    <row r="70" spans="1:15" ht="15.75" x14ac:dyDescent="0.25">
      <c r="A70" s="54" t="s">
        <v>156</v>
      </c>
      <c r="B70" s="56">
        <v>100</v>
      </c>
      <c r="C70" s="56">
        <v>1</v>
      </c>
      <c r="D70" s="58">
        <v>100</v>
      </c>
      <c r="E70" s="58">
        <v>1</v>
      </c>
      <c r="F70" s="56">
        <v>100</v>
      </c>
      <c r="G70" s="59">
        <v>1</v>
      </c>
      <c r="H70" s="101"/>
      <c r="I70" s="60">
        <v>100</v>
      </c>
      <c r="J70" s="56">
        <v>1</v>
      </c>
      <c r="K70" s="61">
        <v>100</v>
      </c>
      <c r="L70" s="58">
        <v>1</v>
      </c>
      <c r="M70" s="56">
        <v>100</v>
      </c>
      <c r="N70" s="59">
        <v>1</v>
      </c>
      <c r="O70" s="54" t="s">
        <v>156</v>
      </c>
    </row>
    <row r="71" spans="1:15" ht="15.75" x14ac:dyDescent="0.25">
      <c r="A71" s="54" t="s">
        <v>157</v>
      </c>
      <c r="B71" s="56">
        <v>100</v>
      </c>
      <c r="C71" s="56">
        <v>1</v>
      </c>
      <c r="D71" s="58">
        <v>100</v>
      </c>
      <c r="E71" s="58">
        <v>1</v>
      </c>
      <c r="F71" s="56">
        <v>100</v>
      </c>
      <c r="G71" s="59">
        <v>1</v>
      </c>
      <c r="H71" s="101"/>
      <c r="I71" s="60">
        <v>100</v>
      </c>
      <c r="J71" s="56">
        <v>1</v>
      </c>
      <c r="K71" s="61">
        <v>100</v>
      </c>
      <c r="L71" s="58">
        <v>1</v>
      </c>
      <c r="M71" s="56">
        <v>100</v>
      </c>
      <c r="N71" s="59">
        <v>1</v>
      </c>
      <c r="O71" s="54" t="s">
        <v>157</v>
      </c>
    </row>
    <row r="72" spans="1:15" ht="15.75" x14ac:dyDescent="0.25">
      <c r="A72" s="54" t="s">
        <v>158</v>
      </c>
      <c r="B72" s="56">
        <v>100</v>
      </c>
      <c r="C72" s="56">
        <v>1</v>
      </c>
      <c r="D72" s="58">
        <v>100</v>
      </c>
      <c r="E72" s="58">
        <v>1</v>
      </c>
      <c r="F72" s="56" t="s">
        <v>50</v>
      </c>
      <c r="G72" s="59">
        <v>1</v>
      </c>
      <c r="H72" s="101"/>
      <c r="I72" s="60">
        <v>100</v>
      </c>
      <c r="J72" s="56">
        <v>1</v>
      </c>
      <c r="K72" s="61" t="s">
        <v>50</v>
      </c>
      <c r="L72" s="58">
        <v>1</v>
      </c>
      <c r="M72" s="56" t="s">
        <v>50</v>
      </c>
      <c r="N72" s="59">
        <v>1</v>
      </c>
      <c r="O72" s="54" t="s">
        <v>158</v>
      </c>
    </row>
    <row r="73" spans="1:15" ht="15.75" x14ac:dyDescent="0.25">
      <c r="A73" s="54" t="s">
        <v>159</v>
      </c>
      <c r="B73" s="56">
        <v>100</v>
      </c>
      <c r="C73" s="56">
        <v>1</v>
      </c>
      <c r="D73" s="58">
        <v>100</v>
      </c>
      <c r="E73" s="58">
        <v>1</v>
      </c>
      <c r="F73" s="56">
        <v>100</v>
      </c>
      <c r="G73" s="59">
        <v>1</v>
      </c>
      <c r="H73" s="101"/>
      <c r="I73" s="60">
        <v>100</v>
      </c>
      <c r="J73" s="56">
        <v>1</v>
      </c>
      <c r="K73" s="61">
        <v>100</v>
      </c>
      <c r="L73" s="58">
        <v>1</v>
      </c>
      <c r="M73" s="56">
        <v>100</v>
      </c>
      <c r="N73" s="59">
        <v>1</v>
      </c>
      <c r="O73" s="54" t="s">
        <v>159</v>
      </c>
    </row>
    <row r="74" spans="1:15" ht="15.75" x14ac:dyDescent="0.25">
      <c r="A74" s="54" t="s">
        <v>160</v>
      </c>
      <c r="B74" s="56">
        <v>100</v>
      </c>
      <c r="C74" s="56">
        <v>1</v>
      </c>
      <c r="D74" s="61">
        <v>100</v>
      </c>
      <c r="E74" s="58">
        <v>1</v>
      </c>
      <c r="F74" s="56">
        <v>100</v>
      </c>
      <c r="G74" s="59">
        <v>1</v>
      </c>
      <c r="H74" s="101"/>
      <c r="I74" s="60">
        <v>100</v>
      </c>
      <c r="J74" s="56">
        <v>1</v>
      </c>
      <c r="K74" s="57">
        <v>97.61904761904762</v>
      </c>
      <c r="L74" s="58">
        <v>1</v>
      </c>
      <c r="M74" s="56">
        <v>100</v>
      </c>
      <c r="N74" s="59">
        <v>1</v>
      </c>
      <c r="O74" s="54" t="s">
        <v>160</v>
      </c>
    </row>
    <row r="75" spans="1:15" ht="15.75" x14ac:dyDescent="0.25">
      <c r="A75" s="54" t="s">
        <v>161</v>
      </c>
      <c r="B75" s="56">
        <v>100</v>
      </c>
      <c r="C75" s="56">
        <v>1</v>
      </c>
      <c r="D75" s="58">
        <v>100</v>
      </c>
      <c r="E75" s="58">
        <v>1</v>
      </c>
      <c r="F75" s="56">
        <v>100</v>
      </c>
      <c r="G75" s="59">
        <v>1</v>
      </c>
      <c r="H75" s="101"/>
      <c r="I75" s="60">
        <v>100</v>
      </c>
      <c r="J75" s="56">
        <v>1</v>
      </c>
      <c r="K75" s="61">
        <v>100</v>
      </c>
      <c r="L75" s="58">
        <v>1</v>
      </c>
      <c r="M75" s="56">
        <v>100</v>
      </c>
      <c r="N75" s="59">
        <v>1</v>
      </c>
      <c r="O75" s="54" t="s">
        <v>161</v>
      </c>
    </row>
    <row r="76" spans="1:15" ht="15.75" x14ac:dyDescent="0.25">
      <c r="A76" s="54" t="s">
        <v>162</v>
      </c>
      <c r="B76" s="56">
        <v>100</v>
      </c>
      <c r="C76" s="56">
        <v>1</v>
      </c>
      <c r="D76" s="58">
        <v>100</v>
      </c>
      <c r="E76" s="58">
        <v>1</v>
      </c>
      <c r="F76" s="56">
        <v>100</v>
      </c>
      <c r="G76" s="59">
        <v>1</v>
      </c>
      <c r="H76" s="101"/>
      <c r="I76" s="60">
        <v>100</v>
      </c>
      <c r="J76" s="56">
        <v>1</v>
      </c>
      <c r="K76" s="61">
        <v>100</v>
      </c>
      <c r="L76" s="58">
        <v>1</v>
      </c>
      <c r="M76" s="56">
        <v>100</v>
      </c>
      <c r="N76" s="59">
        <v>1</v>
      </c>
      <c r="O76" s="54" t="s">
        <v>162</v>
      </c>
    </row>
    <row r="77" spans="1:15" ht="15.75" x14ac:dyDescent="0.25">
      <c r="A77" s="54" t="s">
        <v>163</v>
      </c>
      <c r="B77" s="56">
        <v>100</v>
      </c>
      <c r="C77" s="56">
        <v>1</v>
      </c>
      <c r="D77" s="61">
        <v>100</v>
      </c>
      <c r="E77" s="58">
        <v>1</v>
      </c>
      <c r="F77" s="56">
        <v>100</v>
      </c>
      <c r="G77" s="59">
        <v>1</v>
      </c>
      <c r="H77" s="101"/>
      <c r="I77" s="60">
        <v>100</v>
      </c>
      <c r="J77" s="56">
        <v>1</v>
      </c>
      <c r="K77" s="61">
        <v>100</v>
      </c>
      <c r="L77" s="58">
        <v>1</v>
      </c>
      <c r="M77" s="56">
        <v>100</v>
      </c>
      <c r="N77" s="59">
        <v>1</v>
      </c>
      <c r="O77" s="54" t="s">
        <v>163</v>
      </c>
    </row>
    <row r="78" spans="1:15" ht="15.75" x14ac:dyDescent="0.25">
      <c r="A78" s="54" t="s">
        <v>164</v>
      </c>
      <c r="B78" s="56">
        <v>100</v>
      </c>
      <c r="C78" s="56">
        <v>1</v>
      </c>
      <c r="D78" s="58">
        <v>100</v>
      </c>
      <c r="E78" s="58">
        <v>1</v>
      </c>
      <c r="F78" s="56" t="s">
        <v>50</v>
      </c>
      <c r="G78" s="59">
        <v>1</v>
      </c>
      <c r="H78" s="101"/>
      <c r="I78" s="60">
        <v>100</v>
      </c>
      <c r="J78" s="56">
        <v>1</v>
      </c>
      <c r="K78" s="61">
        <v>100</v>
      </c>
      <c r="L78" s="58">
        <v>1</v>
      </c>
      <c r="M78" s="56" t="s">
        <v>50</v>
      </c>
      <c r="N78" s="59">
        <v>1</v>
      </c>
      <c r="O78" s="54" t="s">
        <v>164</v>
      </c>
    </row>
    <row r="79" spans="1:15" ht="15.75" x14ac:dyDescent="0.25">
      <c r="A79" s="54" t="s">
        <v>165</v>
      </c>
      <c r="B79" s="56">
        <v>100</v>
      </c>
      <c r="C79" s="56">
        <v>1</v>
      </c>
      <c r="D79" s="61">
        <v>100</v>
      </c>
      <c r="E79" s="58">
        <v>1</v>
      </c>
      <c r="F79" s="56">
        <v>100</v>
      </c>
      <c r="G79" s="59">
        <v>1</v>
      </c>
      <c r="H79" s="101"/>
      <c r="I79" s="60">
        <v>100</v>
      </c>
      <c r="J79" s="56">
        <v>1</v>
      </c>
      <c r="K79" s="61">
        <v>100</v>
      </c>
      <c r="L79" s="58">
        <v>1</v>
      </c>
      <c r="M79" s="56">
        <v>100</v>
      </c>
      <c r="N79" s="59">
        <v>1</v>
      </c>
      <c r="O79" s="54" t="s">
        <v>165</v>
      </c>
    </row>
    <row r="80" spans="1:15" ht="15.75" x14ac:dyDescent="0.25">
      <c r="A80" s="54" t="s">
        <v>100</v>
      </c>
      <c r="B80" s="56" t="s">
        <v>50</v>
      </c>
      <c r="C80" s="56">
        <v>1</v>
      </c>
      <c r="D80" s="58" t="s">
        <v>50</v>
      </c>
      <c r="E80" s="58">
        <v>1</v>
      </c>
      <c r="F80" s="56">
        <v>100</v>
      </c>
      <c r="G80" s="59">
        <v>1</v>
      </c>
      <c r="H80" s="101"/>
      <c r="I80" s="60" t="s">
        <v>50</v>
      </c>
      <c r="J80" s="56">
        <v>1</v>
      </c>
      <c r="K80" s="61" t="s">
        <v>50</v>
      </c>
      <c r="L80" s="58">
        <v>1</v>
      </c>
      <c r="M80" s="56">
        <v>100</v>
      </c>
      <c r="N80" s="59">
        <v>1</v>
      </c>
      <c r="O80" s="54" t="s">
        <v>100</v>
      </c>
    </row>
    <row r="81" spans="1:15" ht="15.75" x14ac:dyDescent="0.25">
      <c r="A81" s="54" t="s">
        <v>166</v>
      </c>
      <c r="B81" s="56">
        <v>100</v>
      </c>
      <c r="C81" s="56">
        <v>1</v>
      </c>
      <c r="D81" s="58">
        <v>100</v>
      </c>
      <c r="E81" s="58">
        <v>1</v>
      </c>
      <c r="F81" s="56">
        <v>100</v>
      </c>
      <c r="G81" s="59">
        <v>1</v>
      </c>
      <c r="H81" s="101"/>
      <c r="I81" s="60">
        <v>100</v>
      </c>
      <c r="J81" s="56">
        <v>1</v>
      </c>
      <c r="K81" s="61">
        <v>100</v>
      </c>
      <c r="L81" s="58">
        <v>1</v>
      </c>
      <c r="M81" s="56">
        <v>100</v>
      </c>
      <c r="N81" s="59">
        <v>1</v>
      </c>
      <c r="O81" s="54" t="s">
        <v>166</v>
      </c>
    </row>
    <row r="82" spans="1:15" ht="15.75" x14ac:dyDescent="0.25">
      <c r="A82" s="63" t="s">
        <v>167</v>
      </c>
      <c r="B82" s="64">
        <v>99.923469387755105</v>
      </c>
      <c r="C82" s="65">
        <v>1</v>
      </c>
      <c r="D82" s="64">
        <v>99.43</v>
      </c>
      <c r="E82" s="65">
        <v>1</v>
      </c>
      <c r="F82" s="64">
        <v>99.954669084315512</v>
      </c>
      <c r="G82" s="66">
        <v>1</v>
      </c>
      <c r="H82" s="102"/>
      <c r="I82" s="64">
        <v>99.87</v>
      </c>
      <c r="J82" s="65">
        <v>1</v>
      </c>
      <c r="K82" s="64">
        <v>99.54</v>
      </c>
      <c r="L82" s="65">
        <v>1</v>
      </c>
      <c r="M82" s="65">
        <v>99.95</v>
      </c>
      <c r="N82" s="66">
        <v>1</v>
      </c>
    </row>
    <row r="83" spans="1:15" x14ac:dyDescent="0.25">
      <c r="A83" s="20"/>
      <c r="B83" s="20"/>
      <c r="C83" s="20"/>
      <c r="D83" s="20"/>
      <c r="E83" s="20"/>
      <c r="F83" s="20"/>
      <c r="G83" s="20"/>
      <c r="H83" s="20"/>
      <c r="I83" s="20"/>
      <c r="J83" s="20"/>
      <c r="K83" s="20"/>
      <c r="L83" s="20"/>
      <c r="M83" s="20"/>
      <c r="N83" s="20"/>
    </row>
    <row r="84" spans="1:15" ht="15.75" x14ac:dyDescent="0.25">
      <c r="A84" s="33" t="s">
        <v>104</v>
      </c>
      <c r="B84" s="20"/>
      <c r="C84" s="20"/>
      <c r="D84" s="20"/>
      <c r="E84" s="20"/>
      <c r="F84" s="20"/>
      <c r="G84" s="20"/>
      <c r="H84" s="20"/>
      <c r="I84" s="20"/>
      <c r="J84" s="20"/>
      <c r="K84" s="20"/>
      <c r="L84" s="20"/>
      <c r="M84" s="20"/>
      <c r="N84" s="20"/>
    </row>
  </sheetData>
  <sheetProtection algorithmName="SHA-512" hashValue="8To7+vyZz0dkuTDBkTWLaSVn75hcPiDHdMFQaFhqPEGTJ6LvX5ybVS6wMnadx3/Fs0b4pPHCw4goPi6Rn5s5Qg==" saltValue="UdLT/ojX5HRJTLtYfGA20Q==" spinCount="100000" sheet="1" objects="1" scenarios="1"/>
  <autoFilter ref="A24:O24" xr:uid="{CE15BCE6-8F5D-451C-9069-F9EA48B75CE4}"/>
  <hyperlinks>
    <hyperlink ref="P2" location="'Table of Contents'!A1" display="Return to &quot;Table of Contents&quot;" xr:uid="{44E49EFA-7B71-4599-9653-0586E82A54D6}"/>
  </hyperlink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422944-03E5-48C3-978C-A75453598A8A}">
  <sheetPr codeName="Sheet5">
    <tabColor rgb="FF007AAE"/>
  </sheetPr>
  <dimension ref="A2:Q86"/>
  <sheetViews>
    <sheetView workbookViewId="0">
      <selection activeCell="O2" sqref="O2"/>
    </sheetView>
  </sheetViews>
  <sheetFormatPr defaultRowHeight="15" x14ac:dyDescent="0.25"/>
  <cols>
    <col min="1" max="1" width="15.85546875" customWidth="1"/>
    <col min="2" max="2" width="19.42578125" bestFit="1" customWidth="1"/>
    <col min="3" max="3" width="16.140625" customWidth="1"/>
    <col min="4" max="4" width="14.85546875" customWidth="1"/>
    <col min="5" max="5" width="17" customWidth="1"/>
    <col min="6" max="6" width="13.85546875" customWidth="1"/>
    <col min="7" max="7" width="17.7109375" customWidth="1"/>
    <col min="9" max="9" width="12.85546875" customWidth="1"/>
    <col min="10" max="10" width="18.7109375" customWidth="1"/>
    <col min="11" max="11" width="15.7109375" customWidth="1"/>
    <col min="12" max="12" width="17.7109375" customWidth="1"/>
    <col min="13" max="13" width="17.7109375" bestFit="1" customWidth="1"/>
    <col min="14" max="14" width="18.42578125" customWidth="1"/>
    <col min="15" max="15" width="18.85546875" customWidth="1"/>
  </cols>
  <sheetData>
    <row r="2" spans="15:17" ht="15.75" x14ac:dyDescent="0.25">
      <c r="O2" s="273" t="s">
        <v>41</v>
      </c>
      <c r="P2" s="46"/>
      <c r="Q2" s="46"/>
    </row>
    <row r="25" spans="1:15" ht="15.75" thickBot="1" x14ac:dyDescent="0.3"/>
    <row r="26" spans="1:15" ht="76.5" customHeight="1" thickBot="1" x14ac:dyDescent="0.3">
      <c r="A26" s="47" t="s">
        <v>105</v>
      </c>
      <c r="B26" s="104" t="s">
        <v>181</v>
      </c>
      <c r="C26" s="111" t="s">
        <v>180</v>
      </c>
      <c r="D26" s="105" t="s">
        <v>182</v>
      </c>
      <c r="E26" s="111" t="s">
        <v>180</v>
      </c>
      <c r="F26" s="106" t="s">
        <v>183</v>
      </c>
      <c r="G26" s="111" t="s">
        <v>180</v>
      </c>
      <c r="H26" s="100"/>
      <c r="I26" s="104" t="s">
        <v>184</v>
      </c>
      <c r="J26" s="111" t="s">
        <v>180</v>
      </c>
      <c r="K26" s="105" t="s">
        <v>185</v>
      </c>
      <c r="L26" s="111" t="s">
        <v>180</v>
      </c>
      <c r="M26" s="106" t="s">
        <v>186</v>
      </c>
      <c r="N26" s="111" t="s">
        <v>180</v>
      </c>
      <c r="O26" s="47" t="s">
        <v>105</v>
      </c>
    </row>
    <row r="27" spans="1:15" ht="15.75" x14ac:dyDescent="0.25">
      <c r="A27" s="54" t="s">
        <v>110</v>
      </c>
      <c r="B27" s="67">
        <v>13.953488372093023</v>
      </c>
      <c r="C27" s="68">
        <v>0</v>
      </c>
      <c r="D27" s="69">
        <v>2.6315789473684208</v>
      </c>
      <c r="E27" s="70">
        <v>0</v>
      </c>
      <c r="F27" s="71">
        <v>6.25</v>
      </c>
      <c r="G27" s="72">
        <v>0</v>
      </c>
      <c r="H27" s="101"/>
      <c r="I27" s="67">
        <v>13.953488372093023</v>
      </c>
      <c r="J27" s="73">
        <v>0</v>
      </c>
      <c r="K27" s="69">
        <v>5.2631578947368416</v>
      </c>
      <c r="L27" s="74">
        <v>0</v>
      </c>
      <c r="M27" s="71">
        <v>3.125</v>
      </c>
      <c r="N27" s="59">
        <v>0</v>
      </c>
      <c r="O27" s="54" t="s">
        <v>110</v>
      </c>
    </row>
    <row r="28" spans="1:15" ht="15.75" x14ac:dyDescent="0.25">
      <c r="A28" s="54" t="s">
        <v>111</v>
      </c>
      <c r="B28" s="67">
        <v>8.6274509803921564</v>
      </c>
      <c r="C28" s="68">
        <v>0</v>
      </c>
      <c r="D28" s="69">
        <v>7.2796934865900385</v>
      </c>
      <c r="E28" s="70">
        <v>1</v>
      </c>
      <c r="F28" s="71">
        <v>14.184397163120568</v>
      </c>
      <c r="G28" s="72">
        <v>1</v>
      </c>
      <c r="H28" s="101"/>
      <c r="I28" s="67">
        <v>7.8125</v>
      </c>
      <c r="J28" s="73">
        <v>0</v>
      </c>
      <c r="K28" s="69">
        <v>2.2988505747126435</v>
      </c>
      <c r="L28" s="74">
        <v>0</v>
      </c>
      <c r="M28" s="71">
        <v>2.1276595744680851</v>
      </c>
      <c r="N28" s="59">
        <v>0</v>
      </c>
      <c r="O28" s="54" t="s">
        <v>111</v>
      </c>
    </row>
    <row r="29" spans="1:15" ht="15.75" x14ac:dyDescent="0.25">
      <c r="A29" s="54" t="s">
        <v>112</v>
      </c>
      <c r="B29" s="67">
        <v>16.326530612244898</v>
      </c>
      <c r="C29" s="68">
        <v>0</v>
      </c>
      <c r="D29" s="69">
        <v>5.7142857142857144</v>
      </c>
      <c r="E29" s="70">
        <v>0</v>
      </c>
      <c r="F29" s="71">
        <v>17.391304347826086</v>
      </c>
      <c r="G29" s="72">
        <v>1</v>
      </c>
      <c r="H29" s="101"/>
      <c r="I29" s="67">
        <v>20.408163265306122</v>
      </c>
      <c r="J29" s="73">
        <v>1</v>
      </c>
      <c r="K29" s="69">
        <v>2.9411764705882351</v>
      </c>
      <c r="L29" s="74">
        <v>0</v>
      </c>
      <c r="M29" s="71">
        <v>0</v>
      </c>
      <c r="N29" s="59">
        <v>0</v>
      </c>
      <c r="O29" s="54" t="s">
        <v>112</v>
      </c>
    </row>
    <row r="30" spans="1:15" ht="15.75" x14ac:dyDescent="0.25">
      <c r="A30" s="54" t="s">
        <v>113</v>
      </c>
      <c r="B30" s="67">
        <v>4.5454545454545459</v>
      </c>
      <c r="C30" s="68">
        <v>0</v>
      </c>
      <c r="D30" s="69">
        <v>0</v>
      </c>
      <c r="E30" s="70">
        <v>0</v>
      </c>
      <c r="F30" s="71">
        <v>16.666666666666664</v>
      </c>
      <c r="G30" s="72">
        <v>1</v>
      </c>
      <c r="H30" s="101"/>
      <c r="I30" s="67">
        <v>0</v>
      </c>
      <c r="J30" s="73">
        <v>0</v>
      </c>
      <c r="K30" s="69">
        <v>0</v>
      </c>
      <c r="L30" s="74">
        <v>0</v>
      </c>
      <c r="M30" s="71">
        <v>0</v>
      </c>
      <c r="N30" s="59">
        <v>0</v>
      </c>
      <c r="O30" s="54" t="s">
        <v>113</v>
      </c>
    </row>
    <row r="31" spans="1:15" ht="15.75" x14ac:dyDescent="0.25">
      <c r="A31" s="54" t="s">
        <v>114</v>
      </c>
      <c r="B31" s="67">
        <v>16.666666666666664</v>
      </c>
      <c r="C31" s="68">
        <v>1</v>
      </c>
      <c r="D31" s="69">
        <v>5.2631578947368416</v>
      </c>
      <c r="E31" s="70">
        <v>0</v>
      </c>
      <c r="F31" s="71">
        <v>4.5454545454545459</v>
      </c>
      <c r="G31" s="72">
        <v>0</v>
      </c>
      <c r="H31" s="101"/>
      <c r="I31" s="67">
        <v>22.58064516129032</v>
      </c>
      <c r="J31" s="73">
        <v>1</v>
      </c>
      <c r="K31" s="69">
        <v>2.6315789473684208</v>
      </c>
      <c r="L31" s="74">
        <v>0</v>
      </c>
      <c r="M31" s="71">
        <v>0</v>
      </c>
      <c r="N31" s="59">
        <v>0</v>
      </c>
      <c r="O31" s="54" t="s">
        <v>114</v>
      </c>
    </row>
    <row r="32" spans="1:15" ht="15.75" x14ac:dyDescent="0.25">
      <c r="A32" s="54" t="s">
        <v>115</v>
      </c>
      <c r="B32" s="67">
        <v>17.299578059071731</v>
      </c>
      <c r="C32" s="68">
        <v>1</v>
      </c>
      <c r="D32" s="69">
        <v>10</v>
      </c>
      <c r="E32" s="70">
        <v>1</v>
      </c>
      <c r="F32" s="71">
        <v>11.111111111111111</v>
      </c>
      <c r="G32" s="72">
        <v>1</v>
      </c>
      <c r="H32" s="101"/>
      <c r="I32" s="67">
        <v>21.09704641350211</v>
      </c>
      <c r="J32" s="73">
        <v>1</v>
      </c>
      <c r="K32" s="69">
        <v>5</v>
      </c>
      <c r="L32" s="74">
        <v>0</v>
      </c>
      <c r="M32" s="71">
        <v>2.7777777777777777</v>
      </c>
      <c r="N32" s="59">
        <v>0</v>
      </c>
      <c r="O32" s="54" t="s">
        <v>115</v>
      </c>
    </row>
    <row r="33" spans="1:15" ht="15.75" x14ac:dyDescent="0.25">
      <c r="A33" s="54" t="s">
        <v>116</v>
      </c>
      <c r="B33" s="67">
        <v>10</v>
      </c>
      <c r="C33" s="68">
        <v>0</v>
      </c>
      <c r="D33" s="69">
        <v>0</v>
      </c>
      <c r="E33" s="70">
        <v>0</v>
      </c>
      <c r="F33" s="71" t="s">
        <v>50</v>
      </c>
      <c r="G33" s="72">
        <v>0</v>
      </c>
      <c r="H33" s="101"/>
      <c r="I33" s="67">
        <v>10</v>
      </c>
      <c r="J33" s="73">
        <v>0</v>
      </c>
      <c r="K33" s="69">
        <v>0</v>
      </c>
      <c r="L33" s="74">
        <v>0</v>
      </c>
      <c r="M33" s="71" t="s">
        <v>50</v>
      </c>
      <c r="N33" s="59">
        <v>0</v>
      </c>
      <c r="O33" s="54" t="s">
        <v>116</v>
      </c>
    </row>
    <row r="34" spans="1:15" ht="15.75" x14ac:dyDescent="0.25">
      <c r="A34" s="54" t="s">
        <v>117</v>
      </c>
      <c r="B34" s="67">
        <v>11.538461538461538</v>
      </c>
      <c r="C34" s="68">
        <v>0</v>
      </c>
      <c r="D34" s="69">
        <v>13.636363636363635</v>
      </c>
      <c r="E34" s="70">
        <v>1</v>
      </c>
      <c r="F34" s="71">
        <v>9.0909090909090917</v>
      </c>
      <c r="G34" s="72">
        <v>0</v>
      </c>
      <c r="H34" s="101"/>
      <c r="I34" s="67">
        <v>7.6923076923076925</v>
      </c>
      <c r="J34" s="73">
        <v>0</v>
      </c>
      <c r="K34" s="69">
        <v>4.5454545454545459</v>
      </c>
      <c r="L34" s="74">
        <v>0</v>
      </c>
      <c r="M34" s="71">
        <v>0</v>
      </c>
      <c r="N34" s="59">
        <v>0</v>
      </c>
      <c r="O34" s="54" t="s">
        <v>117</v>
      </c>
    </row>
    <row r="35" spans="1:15" ht="15.75" x14ac:dyDescent="0.25">
      <c r="A35" s="54" t="s">
        <v>118</v>
      </c>
      <c r="B35" s="67">
        <v>31.25</v>
      </c>
      <c r="C35" s="68">
        <v>1</v>
      </c>
      <c r="D35" s="69">
        <v>0</v>
      </c>
      <c r="E35" s="70">
        <v>0</v>
      </c>
      <c r="F35" s="71">
        <v>10</v>
      </c>
      <c r="G35" s="72">
        <v>0</v>
      </c>
      <c r="H35" s="101"/>
      <c r="I35" s="67">
        <v>18.75</v>
      </c>
      <c r="J35" s="73">
        <v>1</v>
      </c>
      <c r="K35" s="69">
        <v>16.666666666666664</v>
      </c>
      <c r="L35" s="74">
        <v>1</v>
      </c>
      <c r="M35" s="71">
        <v>10</v>
      </c>
      <c r="N35" s="59">
        <v>1</v>
      </c>
      <c r="O35" s="54" t="s">
        <v>118</v>
      </c>
    </row>
    <row r="36" spans="1:15" ht="15.75" x14ac:dyDescent="0.25">
      <c r="A36" s="54" t="s">
        <v>119</v>
      </c>
      <c r="B36" s="67">
        <v>16.470588235294116</v>
      </c>
      <c r="C36" s="68">
        <v>1</v>
      </c>
      <c r="D36" s="69">
        <v>5.0632911392405067</v>
      </c>
      <c r="E36" s="70">
        <v>0</v>
      </c>
      <c r="F36" s="71">
        <v>13.114754098360656</v>
      </c>
      <c r="G36" s="72">
        <v>1</v>
      </c>
      <c r="H36" s="101"/>
      <c r="I36" s="67">
        <v>15.294117647058824</v>
      </c>
      <c r="J36" s="73">
        <v>0</v>
      </c>
      <c r="K36" s="69">
        <v>5.1282051282051277</v>
      </c>
      <c r="L36" s="74">
        <v>0</v>
      </c>
      <c r="M36" s="71">
        <v>3.278688524590164</v>
      </c>
      <c r="N36" s="59">
        <v>0</v>
      </c>
      <c r="O36" s="54" t="s">
        <v>119</v>
      </c>
    </row>
    <row r="37" spans="1:15" ht="15.75" x14ac:dyDescent="0.25">
      <c r="A37" s="54" t="s">
        <v>120</v>
      </c>
      <c r="B37" s="67">
        <v>16.666666666666664</v>
      </c>
      <c r="C37" s="68">
        <v>1</v>
      </c>
      <c r="D37" s="69" t="s">
        <v>50</v>
      </c>
      <c r="E37" s="70">
        <v>0</v>
      </c>
      <c r="F37" s="71">
        <v>30.76923076923077</v>
      </c>
      <c r="G37" s="72">
        <v>1</v>
      </c>
      <c r="H37" s="101"/>
      <c r="I37" s="67">
        <v>25</v>
      </c>
      <c r="J37" s="73">
        <v>1</v>
      </c>
      <c r="K37" s="69" t="s">
        <v>50</v>
      </c>
      <c r="L37" s="74">
        <v>1</v>
      </c>
      <c r="M37" s="71">
        <v>0</v>
      </c>
      <c r="N37" s="59">
        <v>0</v>
      </c>
      <c r="O37" s="54" t="s">
        <v>120</v>
      </c>
    </row>
    <row r="38" spans="1:15" ht="15.75" x14ac:dyDescent="0.25">
      <c r="A38" s="54" t="s">
        <v>121</v>
      </c>
      <c r="B38" s="67">
        <v>8.3333333333333321</v>
      </c>
      <c r="C38" s="68">
        <v>0</v>
      </c>
      <c r="D38" s="69">
        <v>0</v>
      </c>
      <c r="E38" s="70">
        <v>0</v>
      </c>
      <c r="F38" s="71">
        <v>8.3333333333333321</v>
      </c>
      <c r="G38" s="72">
        <v>0</v>
      </c>
      <c r="H38" s="101"/>
      <c r="I38" s="67">
        <v>26.666666666666668</v>
      </c>
      <c r="J38" s="73">
        <v>1</v>
      </c>
      <c r="K38" s="69">
        <v>0</v>
      </c>
      <c r="L38" s="74">
        <v>0</v>
      </c>
      <c r="M38" s="71">
        <v>0</v>
      </c>
      <c r="N38" s="59">
        <v>0</v>
      </c>
      <c r="O38" s="54" t="s">
        <v>121</v>
      </c>
    </row>
    <row r="39" spans="1:15" ht="15.75" x14ac:dyDescent="0.25">
      <c r="A39" s="54" t="s">
        <v>122</v>
      </c>
      <c r="B39" s="67">
        <v>9.6385542168674707</v>
      </c>
      <c r="C39" s="68">
        <v>0</v>
      </c>
      <c r="D39" s="69">
        <v>2.7027027027027026</v>
      </c>
      <c r="E39" s="70">
        <v>0</v>
      </c>
      <c r="F39" s="71">
        <v>10</v>
      </c>
      <c r="G39" s="72">
        <v>0</v>
      </c>
      <c r="H39" s="101"/>
      <c r="I39" s="67">
        <v>12.048192771084338</v>
      </c>
      <c r="J39" s="73">
        <v>0</v>
      </c>
      <c r="K39" s="69">
        <v>1.3513513513513513</v>
      </c>
      <c r="L39" s="74">
        <v>0</v>
      </c>
      <c r="M39" s="71">
        <v>2.5</v>
      </c>
      <c r="N39" s="59">
        <v>0</v>
      </c>
      <c r="O39" s="54" t="s">
        <v>122</v>
      </c>
    </row>
    <row r="40" spans="1:15" ht="15.75" x14ac:dyDescent="0.25">
      <c r="A40" s="54" t="s">
        <v>123</v>
      </c>
      <c r="B40" s="67">
        <v>3.0303030303030303</v>
      </c>
      <c r="C40" s="68">
        <v>0</v>
      </c>
      <c r="D40" s="69">
        <v>7.3170731707317067</v>
      </c>
      <c r="E40" s="70">
        <v>1</v>
      </c>
      <c r="F40" s="71">
        <v>4.7619047619047619</v>
      </c>
      <c r="G40" s="72">
        <v>0</v>
      </c>
      <c r="H40" s="101"/>
      <c r="I40" s="67">
        <v>6.0606060606060606</v>
      </c>
      <c r="J40" s="73">
        <v>0</v>
      </c>
      <c r="K40" s="69">
        <v>6.9767441860465116</v>
      </c>
      <c r="L40" s="74">
        <v>1</v>
      </c>
      <c r="M40" s="71">
        <v>4.7619047619047619</v>
      </c>
      <c r="N40" s="59">
        <v>1</v>
      </c>
      <c r="O40" s="54" t="s">
        <v>123</v>
      </c>
    </row>
    <row r="41" spans="1:15" ht="15.75" x14ac:dyDescent="0.25">
      <c r="A41" s="54" t="s">
        <v>124</v>
      </c>
      <c r="B41" s="67">
        <v>21.25</v>
      </c>
      <c r="C41" s="68">
        <v>1</v>
      </c>
      <c r="D41" s="69">
        <v>9.2307692307692317</v>
      </c>
      <c r="E41" s="70">
        <v>1</v>
      </c>
      <c r="F41" s="71">
        <v>9.3023255813953494</v>
      </c>
      <c r="G41" s="72">
        <v>0</v>
      </c>
      <c r="H41" s="101"/>
      <c r="I41" s="67">
        <v>20</v>
      </c>
      <c r="J41" s="73">
        <v>1</v>
      </c>
      <c r="K41" s="69">
        <v>10.606060606060606</v>
      </c>
      <c r="L41" s="74">
        <v>1</v>
      </c>
      <c r="M41" s="71">
        <v>2.3255813953488373</v>
      </c>
      <c r="N41" s="59">
        <v>0</v>
      </c>
      <c r="O41" s="54" t="s">
        <v>124</v>
      </c>
    </row>
    <row r="42" spans="1:15" ht="15.75" x14ac:dyDescent="0.25">
      <c r="A42" s="54" t="s">
        <v>125</v>
      </c>
      <c r="B42" s="67">
        <v>13.636363636363635</v>
      </c>
      <c r="C42" s="68">
        <v>0</v>
      </c>
      <c r="D42" s="69">
        <v>12.903225806451612</v>
      </c>
      <c r="E42" s="70">
        <v>1</v>
      </c>
      <c r="F42" s="71">
        <v>0</v>
      </c>
      <c r="G42" s="72">
        <v>0</v>
      </c>
      <c r="H42" s="101"/>
      <c r="I42" s="67">
        <v>4.5454545454545459</v>
      </c>
      <c r="J42" s="73">
        <v>0</v>
      </c>
      <c r="K42" s="69">
        <v>9.67741935483871</v>
      </c>
      <c r="L42" s="74">
        <v>1</v>
      </c>
      <c r="M42" s="71">
        <v>0</v>
      </c>
      <c r="N42" s="59">
        <v>0</v>
      </c>
      <c r="O42" s="54" t="s">
        <v>125</v>
      </c>
    </row>
    <row r="43" spans="1:15" ht="15.75" x14ac:dyDescent="0.25">
      <c r="A43" s="54" t="s">
        <v>126</v>
      </c>
      <c r="B43" s="67">
        <v>18.354430379746837</v>
      </c>
      <c r="C43" s="68">
        <v>1</v>
      </c>
      <c r="D43" s="69">
        <v>7.8571428571428568</v>
      </c>
      <c r="E43" s="70">
        <v>1</v>
      </c>
      <c r="F43" s="71">
        <v>6.4935064935064926</v>
      </c>
      <c r="G43" s="72">
        <v>0</v>
      </c>
      <c r="H43" s="101"/>
      <c r="I43" s="67">
        <v>18.354430379746837</v>
      </c>
      <c r="J43" s="73">
        <v>0</v>
      </c>
      <c r="K43" s="69">
        <v>4.2857142857142856</v>
      </c>
      <c r="L43" s="74">
        <v>0</v>
      </c>
      <c r="M43" s="71">
        <v>0</v>
      </c>
      <c r="N43" s="59">
        <v>0</v>
      </c>
      <c r="O43" s="54" t="s">
        <v>126</v>
      </c>
    </row>
    <row r="44" spans="1:15" ht="15.75" x14ac:dyDescent="0.25">
      <c r="A44" s="54" t="s">
        <v>127</v>
      </c>
      <c r="B44" s="67" t="s">
        <v>50</v>
      </c>
      <c r="C44" s="68">
        <v>0</v>
      </c>
      <c r="D44" s="69">
        <v>2.7777777777777777</v>
      </c>
      <c r="E44" s="70">
        <v>0</v>
      </c>
      <c r="F44" s="71">
        <v>8.695652173913043</v>
      </c>
      <c r="G44" s="72">
        <v>0</v>
      </c>
      <c r="H44" s="101"/>
      <c r="I44" s="67" t="s">
        <v>50</v>
      </c>
      <c r="J44" s="73">
        <v>0</v>
      </c>
      <c r="K44" s="69">
        <v>0</v>
      </c>
      <c r="L44" s="74">
        <v>0</v>
      </c>
      <c r="M44" s="71">
        <v>0</v>
      </c>
      <c r="N44" s="59">
        <v>0</v>
      </c>
      <c r="O44" s="54" t="s">
        <v>127</v>
      </c>
    </row>
    <row r="45" spans="1:15" ht="15.75" x14ac:dyDescent="0.25">
      <c r="A45" s="54" t="s">
        <v>128</v>
      </c>
      <c r="B45" s="67">
        <v>30.357142857142854</v>
      </c>
      <c r="C45" s="68">
        <v>1</v>
      </c>
      <c r="D45" s="69">
        <v>7.6923076923076925</v>
      </c>
      <c r="E45" s="70">
        <v>1</v>
      </c>
      <c r="F45" s="71">
        <v>8.695652173913043</v>
      </c>
      <c r="G45" s="72">
        <v>0</v>
      </c>
      <c r="H45" s="101"/>
      <c r="I45" s="67">
        <v>35.714285714285715</v>
      </c>
      <c r="J45" s="73">
        <v>1</v>
      </c>
      <c r="K45" s="69">
        <v>7.8947368421052628</v>
      </c>
      <c r="L45" s="74">
        <v>1</v>
      </c>
      <c r="M45" s="71">
        <v>8.695652173913043</v>
      </c>
      <c r="N45" s="59">
        <v>1</v>
      </c>
      <c r="O45" s="54" t="s">
        <v>128</v>
      </c>
    </row>
    <row r="46" spans="1:15" ht="15.75" x14ac:dyDescent="0.25">
      <c r="A46" s="54" t="s">
        <v>129</v>
      </c>
      <c r="B46" s="67">
        <v>13.333333333333334</v>
      </c>
      <c r="C46" s="68">
        <v>0</v>
      </c>
      <c r="D46" s="69">
        <v>11.702127659574469</v>
      </c>
      <c r="E46" s="70">
        <v>1</v>
      </c>
      <c r="F46" s="71">
        <v>17.647058823529413</v>
      </c>
      <c r="G46" s="72">
        <v>1</v>
      </c>
      <c r="H46" s="101"/>
      <c r="I46" s="67">
        <v>16.50485436893204</v>
      </c>
      <c r="J46" s="73">
        <v>0</v>
      </c>
      <c r="K46" s="69">
        <v>4.1666666666666661</v>
      </c>
      <c r="L46" s="74">
        <v>0</v>
      </c>
      <c r="M46" s="71">
        <v>1.4705882352941175</v>
      </c>
      <c r="N46" s="59">
        <v>0</v>
      </c>
      <c r="O46" s="54" t="s">
        <v>129</v>
      </c>
    </row>
    <row r="47" spans="1:15" ht="15.75" x14ac:dyDescent="0.25">
      <c r="A47" s="54" t="s">
        <v>130</v>
      </c>
      <c r="B47" s="67">
        <v>10.115606936416185</v>
      </c>
      <c r="C47" s="68">
        <v>0</v>
      </c>
      <c r="D47" s="69">
        <v>8.8524590163934427</v>
      </c>
      <c r="E47" s="70">
        <v>1</v>
      </c>
      <c r="F47" s="71">
        <v>4.2857142857142856</v>
      </c>
      <c r="G47" s="72">
        <v>0</v>
      </c>
      <c r="H47" s="101"/>
      <c r="I47" s="67">
        <v>11.239193083573488</v>
      </c>
      <c r="J47" s="73">
        <v>0</v>
      </c>
      <c r="K47" s="69">
        <v>5.5555555555555554</v>
      </c>
      <c r="L47" s="74">
        <v>0</v>
      </c>
      <c r="M47" s="71">
        <v>2.8571428571428572</v>
      </c>
      <c r="N47" s="59">
        <v>0</v>
      </c>
      <c r="O47" s="54" t="s">
        <v>130</v>
      </c>
    </row>
    <row r="48" spans="1:15" ht="15.75" x14ac:dyDescent="0.25">
      <c r="A48" s="54" t="s">
        <v>131</v>
      </c>
      <c r="B48" s="67">
        <v>7.6923076923076925</v>
      </c>
      <c r="C48" s="68">
        <v>0</v>
      </c>
      <c r="D48" s="69">
        <v>0</v>
      </c>
      <c r="E48" s="70">
        <v>0</v>
      </c>
      <c r="F48" s="71" t="s">
        <v>50</v>
      </c>
      <c r="G48" s="72">
        <v>1</v>
      </c>
      <c r="H48" s="101"/>
      <c r="I48" s="67">
        <v>9.6153846153846168</v>
      </c>
      <c r="J48" s="73">
        <v>0</v>
      </c>
      <c r="K48" s="69">
        <v>0</v>
      </c>
      <c r="L48" s="74">
        <v>0</v>
      </c>
      <c r="M48" s="71" t="s">
        <v>50</v>
      </c>
      <c r="N48" s="59">
        <v>0</v>
      </c>
      <c r="O48" s="54" t="s">
        <v>131</v>
      </c>
    </row>
    <row r="49" spans="1:15" ht="15.75" x14ac:dyDescent="0.25">
      <c r="A49" s="54" t="s">
        <v>132</v>
      </c>
      <c r="B49" s="67">
        <v>8.1632653061224492</v>
      </c>
      <c r="C49" s="68">
        <v>0</v>
      </c>
      <c r="D49" s="69">
        <v>8.8607594936708853</v>
      </c>
      <c r="E49" s="70">
        <v>1</v>
      </c>
      <c r="F49" s="71">
        <v>3.5714285714285712</v>
      </c>
      <c r="G49" s="72">
        <v>0</v>
      </c>
      <c r="H49" s="101"/>
      <c r="I49" s="67">
        <v>4.0816326530612246</v>
      </c>
      <c r="J49" s="73">
        <v>0</v>
      </c>
      <c r="K49" s="69">
        <v>1.2658227848101267</v>
      </c>
      <c r="L49" s="74">
        <v>0</v>
      </c>
      <c r="M49" s="71">
        <v>3.5714285714285712</v>
      </c>
      <c r="N49" s="59">
        <v>1</v>
      </c>
      <c r="O49" s="54" t="s">
        <v>132</v>
      </c>
    </row>
    <row r="50" spans="1:15" ht="15.75" x14ac:dyDescent="0.25">
      <c r="A50" s="54" t="s">
        <v>133</v>
      </c>
      <c r="B50" s="67">
        <v>22.58064516129032</v>
      </c>
      <c r="C50" s="68">
        <v>1</v>
      </c>
      <c r="D50" s="69">
        <v>3.125</v>
      </c>
      <c r="E50" s="70">
        <v>0</v>
      </c>
      <c r="F50" s="71">
        <v>15.517241379310345</v>
      </c>
      <c r="G50" s="72">
        <v>1</v>
      </c>
      <c r="H50" s="101"/>
      <c r="I50" s="67">
        <v>16.129032258064516</v>
      </c>
      <c r="J50" s="73">
        <v>0</v>
      </c>
      <c r="K50" s="69">
        <v>0</v>
      </c>
      <c r="L50" s="74">
        <v>0</v>
      </c>
      <c r="M50" s="71">
        <v>0</v>
      </c>
      <c r="N50" s="59">
        <v>0</v>
      </c>
      <c r="O50" s="54" t="s">
        <v>133</v>
      </c>
    </row>
    <row r="51" spans="1:15" ht="15.75" x14ac:dyDescent="0.25">
      <c r="A51" s="54" t="s">
        <v>134</v>
      </c>
      <c r="B51" s="67">
        <v>11.702127659574469</v>
      </c>
      <c r="C51" s="68">
        <v>0</v>
      </c>
      <c r="D51" s="69">
        <v>5.9701492537313428</v>
      </c>
      <c r="E51" s="70">
        <v>0</v>
      </c>
      <c r="F51" s="71">
        <v>15.686274509803921</v>
      </c>
      <c r="G51" s="72">
        <v>1</v>
      </c>
      <c r="H51" s="101"/>
      <c r="I51" s="67">
        <v>8.5106382978723403</v>
      </c>
      <c r="J51" s="73">
        <v>0</v>
      </c>
      <c r="K51" s="69">
        <v>1.4925373134328357</v>
      </c>
      <c r="L51" s="74">
        <v>0</v>
      </c>
      <c r="M51" s="71">
        <v>7.8431372549019605</v>
      </c>
      <c r="N51" s="59">
        <v>1</v>
      </c>
      <c r="O51" s="54" t="s">
        <v>134</v>
      </c>
    </row>
    <row r="52" spans="1:15" ht="15.75" x14ac:dyDescent="0.25">
      <c r="A52" s="54" t="s">
        <v>135</v>
      </c>
      <c r="B52" s="67">
        <v>12.5</v>
      </c>
      <c r="C52" s="68">
        <v>0</v>
      </c>
      <c r="D52" s="69">
        <v>6.8965517241379306</v>
      </c>
      <c r="E52" s="70">
        <v>0</v>
      </c>
      <c r="F52" s="71">
        <v>18.181818181818183</v>
      </c>
      <c r="G52" s="72">
        <v>1</v>
      </c>
      <c r="H52" s="101"/>
      <c r="I52" s="67">
        <v>10.714285714285714</v>
      </c>
      <c r="J52" s="73">
        <v>0</v>
      </c>
      <c r="K52" s="69">
        <v>3.4482758620689653</v>
      </c>
      <c r="L52" s="74">
        <v>0</v>
      </c>
      <c r="M52" s="71">
        <v>6.0606060606060606</v>
      </c>
      <c r="N52" s="59">
        <v>1</v>
      </c>
      <c r="O52" s="54" t="s">
        <v>135</v>
      </c>
    </row>
    <row r="53" spans="1:15" ht="15.75" x14ac:dyDescent="0.25">
      <c r="A53" s="54" t="s">
        <v>136</v>
      </c>
      <c r="B53" s="67">
        <v>6.3829787234042552</v>
      </c>
      <c r="C53" s="68">
        <v>0</v>
      </c>
      <c r="D53" s="69">
        <v>4</v>
      </c>
      <c r="E53" s="70">
        <v>0</v>
      </c>
      <c r="F53" s="71">
        <v>6.3829787234042552</v>
      </c>
      <c r="G53" s="72">
        <v>0</v>
      </c>
      <c r="H53" s="101"/>
      <c r="I53" s="67">
        <v>8.5106382978723403</v>
      </c>
      <c r="J53" s="73">
        <v>0</v>
      </c>
      <c r="K53" s="69">
        <v>2</v>
      </c>
      <c r="L53" s="74">
        <v>0</v>
      </c>
      <c r="M53" s="71">
        <v>0</v>
      </c>
      <c r="N53" s="59">
        <v>0</v>
      </c>
      <c r="O53" s="54" t="s">
        <v>136</v>
      </c>
    </row>
    <row r="54" spans="1:15" ht="15.75" x14ac:dyDescent="0.25">
      <c r="A54" s="54" t="s">
        <v>137</v>
      </c>
      <c r="B54" s="67">
        <v>10.476190476190476</v>
      </c>
      <c r="C54" s="68">
        <v>0</v>
      </c>
      <c r="D54" s="69">
        <v>2.912621359223301</v>
      </c>
      <c r="E54" s="70">
        <v>0</v>
      </c>
      <c r="F54" s="71">
        <v>3.7735849056603774</v>
      </c>
      <c r="G54" s="72">
        <v>0</v>
      </c>
      <c r="H54" s="101"/>
      <c r="I54" s="67">
        <v>7.6190476190476195</v>
      </c>
      <c r="J54" s="73">
        <v>0</v>
      </c>
      <c r="K54" s="69">
        <v>4.8076923076923084</v>
      </c>
      <c r="L54" s="74">
        <v>0</v>
      </c>
      <c r="M54" s="71">
        <v>0</v>
      </c>
      <c r="N54" s="59">
        <v>0</v>
      </c>
      <c r="O54" s="54" t="s">
        <v>137</v>
      </c>
    </row>
    <row r="55" spans="1:15" ht="15.75" x14ac:dyDescent="0.25">
      <c r="A55" s="54" t="s">
        <v>138</v>
      </c>
      <c r="B55" s="67">
        <v>5.9701492537313428</v>
      </c>
      <c r="C55" s="68">
        <v>0</v>
      </c>
      <c r="D55" s="69">
        <v>1.9607843137254901</v>
      </c>
      <c r="E55" s="70">
        <v>0</v>
      </c>
      <c r="F55" s="71">
        <v>10.344827586206897</v>
      </c>
      <c r="G55" s="72">
        <v>1</v>
      </c>
      <c r="H55" s="101"/>
      <c r="I55" s="67">
        <v>8.9552238805970141</v>
      </c>
      <c r="J55" s="73">
        <v>0</v>
      </c>
      <c r="K55" s="69">
        <v>0</v>
      </c>
      <c r="L55" s="74">
        <v>0</v>
      </c>
      <c r="M55" s="71">
        <v>0</v>
      </c>
      <c r="N55" s="59">
        <v>0</v>
      </c>
      <c r="O55" s="54" t="s">
        <v>138</v>
      </c>
    </row>
    <row r="56" spans="1:15" ht="15.75" x14ac:dyDescent="0.25">
      <c r="A56" s="54" t="s">
        <v>139</v>
      </c>
      <c r="B56" s="67">
        <v>6.8181818181818175</v>
      </c>
      <c r="C56" s="68">
        <v>0</v>
      </c>
      <c r="D56" s="69">
        <v>12.5</v>
      </c>
      <c r="E56" s="70">
        <v>1</v>
      </c>
      <c r="F56" s="71">
        <v>15</v>
      </c>
      <c r="G56" s="72">
        <v>1</v>
      </c>
      <c r="H56" s="101"/>
      <c r="I56" s="67">
        <v>9.0909090909090917</v>
      </c>
      <c r="J56" s="73">
        <v>0</v>
      </c>
      <c r="K56" s="69">
        <v>8.3333333333333321</v>
      </c>
      <c r="L56" s="74">
        <v>1</v>
      </c>
      <c r="M56" s="71">
        <v>0</v>
      </c>
      <c r="N56" s="59">
        <v>0</v>
      </c>
      <c r="O56" s="54" t="s">
        <v>139</v>
      </c>
    </row>
    <row r="57" spans="1:15" ht="15.75" x14ac:dyDescent="0.25">
      <c r="A57" s="54" t="s">
        <v>141</v>
      </c>
      <c r="B57" s="67">
        <v>15.789473684210526</v>
      </c>
      <c r="C57" s="68">
        <v>0</v>
      </c>
      <c r="D57" s="69">
        <v>11.206896551724139</v>
      </c>
      <c r="E57" s="70">
        <v>1</v>
      </c>
      <c r="F57" s="71">
        <v>13.095238095238097</v>
      </c>
      <c r="G57" s="72">
        <v>1</v>
      </c>
      <c r="H57" s="101"/>
      <c r="I57" s="67">
        <v>15.131578947368421</v>
      </c>
      <c r="J57" s="73">
        <v>0</v>
      </c>
      <c r="K57" s="69">
        <v>4.2735042735042734</v>
      </c>
      <c r="L57" s="74">
        <v>0</v>
      </c>
      <c r="M57" s="71">
        <v>5.9523809523809517</v>
      </c>
      <c r="N57" s="59">
        <v>1</v>
      </c>
      <c r="O57" s="54" t="s">
        <v>141</v>
      </c>
    </row>
    <row r="58" spans="1:15" ht="15.75" x14ac:dyDescent="0.25">
      <c r="A58" s="54" t="s">
        <v>142</v>
      </c>
      <c r="B58" s="67">
        <v>11.76470588235294</v>
      </c>
      <c r="C58" s="68">
        <v>0</v>
      </c>
      <c r="D58" s="69">
        <v>0</v>
      </c>
      <c r="E58" s="70">
        <v>0</v>
      </c>
      <c r="F58" s="71" t="s">
        <v>50</v>
      </c>
      <c r="G58" s="72">
        <v>1</v>
      </c>
      <c r="H58" s="101"/>
      <c r="I58" s="67">
        <v>11.76470588235294</v>
      </c>
      <c r="J58" s="73">
        <v>0</v>
      </c>
      <c r="K58" s="69">
        <v>5.5555555555555554</v>
      </c>
      <c r="L58" s="74">
        <v>0</v>
      </c>
      <c r="M58" s="71" t="s">
        <v>50</v>
      </c>
      <c r="N58" s="59">
        <v>0</v>
      </c>
      <c r="O58" s="54" t="s">
        <v>142</v>
      </c>
    </row>
    <row r="59" spans="1:15" ht="15.75" x14ac:dyDescent="0.25">
      <c r="A59" s="54" t="s">
        <v>143</v>
      </c>
      <c r="B59" s="67">
        <v>11.538461538461538</v>
      </c>
      <c r="C59" s="68">
        <v>0</v>
      </c>
      <c r="D59" s="69">
        <v>3.7037037037037033</v>
      </c>
      <c r="E59" s="70">
        <v>0</v>
      </c>
      <c r="F59" s="71">
        <v>10</v>
      </c>
      <c r="G59" s="72">
        <v>0</v>
      </c>
      <c r="H59" s="101"/>
      <c r="I59" s="67">
        <v>7.6923076923076925</v>
      </c>
      <c r="J59" s="73">
        <v>0</v>
      </c>
      <c r="K59" s="69">
        <v>0</v>
      </c>
      <c r="L59" s="74">
        <v>0</v>
      </c>
      <c r="M59" s="71">
        <v>0</v>
      </c>
      <c r="N59" s="59">
        <v>0</v>
      </c>
      <c r="O59" s="54" t="s">
        <v>143</v>
      </c>
    </row>
    <row r="60" spans="1:15" ht="15.75" x14ac:dyDescent="0.25">
      <c r="A60" s="54" t="s">
        <v>144</v>
      </c>
      <c r="B60" s="67">
        <v>7.3170731707317067</v>
      </c>
      <c r="C60" s="68">
        <v>0</v>
      </c>
      <c r="D60" s="69">
        <v>7.1428571428571423</v>
      </c>
      <c r="E60" s="70">
        <v>0</v>
      </c>
      <c r="F60" s="71">
        <v>6.666666666666667</v>
      </c>
      <c r="G60" s="72">
        <v>0</v>
      </c>
      <c r="H60" s="101"/>
      <c r="I60" s="67">
        <v>7.3170731707317067</v>
      </c>
      <c r="J60" s="73">
        <v>0</v>
      </c>
      <c r="K60" s="69">
        <v>0</v>
      </c>
      <c r="L60" s="74">
        <v>0</v>
      </c>
      <c r="M60" s="71">
        <v>0</v>
      </c>
      <c r="N60" s="59">
        <v>0</v>
      </c>
      <c r="O60" s="54" t="s">
        <v>144</v>
      </c>
    </row>
    <row r="61" spans="1:15" ht="15.75" x14ac:dyDescent="0.25">
      <c r="A61" s="54" t="s">
        <v>145</v>
      </c>
      <c r="B61" s="67">
        <v>18.518518518518519</v>
      </c>
      <c r="C61" s="68">
        <v>1</v>
      </c>
      <c r="D61" s="69">
        <v>6.5217391304347823</v>
      </c>
      <c r="E61" s="70">
        <v>0</v>
      </c>
      <c r="F61" s="71">
        <v>6.25</v>
      </c>
      <c r="G61" s="72">
        <v>0</v>
      </c>
      <c r="H61" s="101"/>
      <c r="I61" s="67">
        <v>29.629629629629626</v>
      </c>
      <c r="J61" s="73">
        <v>1</v>
      </c>
      <c r="K61" s="69">
        <v>2.1739130434782608</v>
      </c>
      <c r="L61" s="74">
        <v>0</v>
      </c>
      <c r="M61" s="71">
        <v>3.125</v>
      </c>
      <c r="N61" s="59">
        <v>0</v>
      </c>
      <c r="O61" s="54" t="s">
        <v>145</v>
      </c>
    </row>
    <row r="62" spans="1:15" ht="15.75" x14ac:dyDescent="0.25">
      <c r="A62" s="54" t="s">
        <v>146</v>
      </c>
      <c r="B62" s="67">
        <v>23.188405797101449</v>
      </c>
      <c r="C62" s="68">
        <v>1</v>
      </c>
      <c r="D62" s="69">
        <v>6.25</v>
      </c>
      <c r="E62" s="70">
        <v>0</v>
      </c>
      <c r="F62" s="71">
        <v>23.076923076923077</v>
      </c>
      <c r="G62" s="72">
        <v>1</v>
      </c>
      <c r="H62" s="101"/>
      <c r="I62" s="67">
        <v>23.188405797101449</v>
      </c>
      <c r="J62" s="73">
        <v>1</v>
      </c>
      <c r="K62" s="69">
        <v>0</v>
      </c>
      <c r="L62" s="74">
        <v>0</v>
      </c>
      <c r="M62" s="71">
        <v>3.8461538461538463</v>
      </c>
      <c r="N62" s="59">
        <v>1</v>
      </c>
      <c r="O62" s="54" t="s">
        <v>146</v>
      </c>
    </row>
    <row r="63" spans="1:15" ht="15.75" x14ac:dyDescent="0.25">
      <c r="A63" s="54" t="s">
        <v>147</v>
      </c>
      <c r="B63" s="67">
        <v>0</v>
      </c>
      <c r="C63" s="68">
        <v>0</v>
      </c>
      <c r="D63" s="69" t="s">
        <v>50</v>
      </c>
      <c r="E63" s="70">
        <v>1</v>
      </c>
      <c r="F63" s="71" t="s">
        <v>50</v>
      </c>
      <c r="G63" s="72">
        <v>0</v>
      </c>
      <c r="H63" s="101"/>
      <c r="I63" s="67">
        <v>21.428571428571427</v>
      </c>
      <c r="J63" s="73">
        <v>1</v>
      </c>
      <c r="K63" s="69" t="s">
        <v>50</v>
      </c>
      <c r="L63" s="74">
        <v>0</v>
      </c>
      <c r="M63" s="71" t="s">
        <v>50</v>
      </c>
      <c r="N63" s="59">
        <v>0</v>
      </c>
      <c r="O63" s="54" t="s">
        <v>147</v>
      </c>
    </row>
    <row r="64" spans="1:15" ht="15.75" x14ac:dyDescent="0.25">
      <c r="A64" s="54" t="s">
        <v>148</v>
      </c>
      <c r="B64" s="67">
        <v>6.666666666666667</v>
      </c>
      <c r="C64" s="68">
        <v>0</v>
      </c>
      <c r="D64" s="69">
        <v>0</v>
      </c>
      <c r="E64" s="70">
        <v>0</v>
      </c>
      <c r="F64" s="71">
        <v>9.5238095238095237</v>
      </c>
      <c r="G64" s="72">
        <v>0</v>
      </c>
      <c r="H64" s="101"/>
      <c r="I64" s="67">
        <v>0</v>
      </c>
      <c r="J64" s="73">
        <v>0</v>
      </c>
      <c r="K64" s="69">
        <v>0</v>
      </c>
      <c r="L64" s="74">
        <v>0</v>
      </c>
      <c r="M64" s="71">
        <v>0</v>
      </c>
      <c r="N64" s="59">
        <v>0</v>
      </c>
      <c r="O64" s="54" t="s">
        <v>148</v>
      </c>
    </row>
    <row r="65" spans="1:15" ht="15.75" x14ac:dyDescent="0.25">
      <c r="A65" s="54" t="s">
        <v>149</v>
      </c>
      <c r="B65" s="67" t="s">
        <v>50</v>
      </c>
      <c r="C65" s="68">
        <v>0</v>
      </c>
      <c r="D65" s="69">
        <v>6.666666666666667</v>
      </c>
      <c r="E65" s="70">
        <v>0</v>
      </c>
      <c r="F65" s="71" t="s">
        <v>50</v>
      </c>
      <c r="G65" s="72">
        <v>0</v>
      </c>
      <c r="H65" s="101"/>
      <c r="I65" s="67" t="s">
        <v>50</v>
      </c>
      <c r="J65" s="73">
        <v>0</v>
      </c>
      <c r="K65" s="69">
        <v>6.666666666666667</v>
      </c>
      <c r="L65" s="74">
        <v>1</v>
      </c>
      <c r="M65" s="71" t="s">
        <v>50</v>
      </c>
      <c r="N65" s="59">
        <v>0</v>
      </c>
      <c r="O65" s="54" t="s">
        <v>149</v>
      </c>
    </row>
    <row r="66" spans="1:15" ht="15.75" x14ac:dyDescent="0.25">
      <c r="A66" s="54" t="s">
        <v>150</v>
      </c>
      <c r="B66" s="67">
        <v>7.042253521126761</v>
      </c>
      <c r="C66" s="68">
        <v>0</v>
      </c>
      <c r="D66" s="69">
        <v>8.4745762711864394</v>
      </c>
      <c r="E66" s="70">
        <v>1</v>
      </c>
      <c r="F66" s="71">
        <v>12.820512820512819</v>
      </c>
      <c r="G66" s="72">
        <v>1</v>
      </c>
      <c r="H66" s="101"/>
      <c r="I66" s="67">
        <v>7.042253521126761</v>
      </c>
      <c r="J66" s="73">
        <v>0</v>
      </c>
      <c r="K66" s="69">
        <v>3.3898305084745761</v>
      </c>
      <c r="L66" s="74">
        <v>0</v>
      </c>
      <c r="M66" s="71">
        <v>2.5641025641025639</v>
      </c>
      <c r="N66" s="59">
        <v>0</v>
      </c>
      <c r="O66" s="54" t="s">
        <v>150</v>
      </c>
    </row>
    <row r="67" spans="1:15" ht="15.75" x14ac:dyDescent="0.25">
      <c r="A67" s="54" t="s">
        <v>151</v>
      </c>
      <c r="B67" s="67">
        <v>30</v>
      </c>
      <c r="C67" s="68">
        <v>1</v>
      </c>
      <c r="D67" s="69">
        <v>11.538461538461538</v>
      </c>
      <c r="E67" s="70">
        <v>1</v>
      </c>
      <c r="F67" s="71">
        <v>16.25</v>
      </c>
      <c r="G67" s="72">
        <v>1</v>
      </c>
      <c r="H67" s="101"/>
      <c r="I67" s="67">
        <v>23.846153846153847</v>
      </c>
      <c r="J67" s="73">
        <v>1</v>
      </c>
      <c r="K67" s="69">
        <v>12.307692307692308</v>
      </c>
      <c r="L67" s="74">
        <v>1</v>
      </c>
      <c r="M67" s="71">
        <v>2.5</v>
      </c>
      <c r="N67" s="59">
        <v>0</v>
      </c>
      <c r="O67" s="54" t="s">
        <v>151</v>
      </c>
    </row>
    <row r="68" spans="1:15" ht="15.75" x14ac:dyDescent="0.25">
      <c r="A68" s="54" t="s">
        <v>152</v>
      </c>
      <c r="B68" s="67">
        <v>11.640211640211639</v>
      </c>
      <c r="C68" s="68">
        <v>0</v>
      </c>
      <c r="D68" s="69">
        <v>9.2307692307692317</v>
      </c>
      <c r="E68" s="70">
        <v>1</v>
      </c>
      <c r="F68" s="71">
        <v>5.3333333333333339</v>
      </c>
      <c r="G68" s="72">
        <v>0</v>
      </c>
      <c r="H68" s="101"/>
      <c r="I68" s="67">
        <v>12.698412698412698</v>
      </c>
      <c r="J68" s="73">
        <v>0</v>
      </c>
      <c r="K68" s="69">
        <v>1.5384615384615385</v>
      </c>
      <c r="L68" s="74">
        <v>0</v>
      </c>
      <c r="M68" s="71">
        <v>4</v>
      </c>
      <c r="N68" s="59">
        <v>1</v>
      </c>
      <c r="O68" s="54" t="s">
        <v>152</v>
      </c>
    </row>
    <row r="69" spans="1:15" ht="15.75" x14ac:dyDescent="0.25">
      <c r="A69" s="54" t="s">
        <v>153</v>
      </c>
      <c r="B69" s="67">
        <v>21.333333333333336</v>
      </c>
      <c r="C69" s="68">
        <v>1</v>
      </c>
      <c r="D69" s="69">
        <v>5.4054054054054053</v>
      </c>
      <c r="E69" s="70">
        <v>0</v>
      </c>
      <c r="F69" s="71">
        <v>10</v>
      </c>
      <c r="G69" s="72">
        <v>0</v>
      </c>
      <c r="H69" s="101"/>
      <c r="I69" s="67">
        <v>14.666666666666666</v>
      </c>
      <c r="J69" s="73">
        <v>1</v>
      </c>
      <c r="K69" s="69">
        <v>8.1081081081081088</v>
      </c>
      <c r="L69" s="74">
        <v>1</v>
      </c>
      <c r="M69" s="71">
        <v>5</v>
      </c>
      <c r="N69" s="59">
        <v>1</v>
      </c>
      <c r="O69" s="54" t="s">
        <v>153</v>
      </c>
    </row>
    <row r="70" spans="1:15" ht="15.75" x14ac:dyDescent="0.25">
      <c r="A70" s="54" t="s">
        <v>154</v>
      </c>
      <c r="B70" s="67">
        <v>30</v>
      </c>
      <c r="C70" s="68">
        <v>1</v>
      </c>
      <c r="D70" s="69">
        <v>18.75</v>
      </c>
      <c r="E70" s="70">
        <v>1</v>
      </c>
      <c r="F70" s="71">
        <v>21.428571428571427</v>
      </c>
      <c r="G70" s="72">
        <v>1</v>
      </c>
      <c r="H70" s="101"/>
      <c r="I70" s="67">
        <v>35</v>
      </c>
      <c r="J70" s="73">
        <v>1</v>
      </c>
      <c r="K70" s="69">
        <v>6.25</v>
      </c>
      <c r="L70" s="74">
        <v>1</v>
      </c>
      <c r="M70" s="71">
        <v>0</v>
      </c>
      <c r="N70" s="59">
        <v>0</v>
      </c>
      <c r="O70" s="54" t="s">
        <v>154</v>
      </c>
    </row>
    <row r="71" spans="1:15" ht="15.75" x14ac:dyDescent="0.25">
      <c r="A71" s="54" t="s">
        <v>155</v>
      </c>
      <c r="B71" s="67">
        <v>4.3478260869565215</v>
      </c>
      <c r="C71" s="68">
        <v>0</v>
      </c>
      <c r="D71" s="69">
        <v>13.043478260869565</v>
      </c>
      <c r="E71" s="70">
        <v>1</v>
      </c>
      <c r="F71" s="71" t="s">
        <v>50</v>
      </c>
      <c r="G71" s="72">
        <v>0</v>
      </c>
      <c r="H71" s="101"/>
      <c r="I71" s="67">
        <v>13.043478260869565</v>
      </c>
      <c r="J71" s="73">
        <v>0</v>
      </c>
      <c r="K71" s="69">
        <v>4.3478260869565215</v>
      </c>
      <c r="L71" s="74">
        <v>0</v>
      </c>
      <c r="M71" s="71" t="s">
        <v>50</v>
      </c>
      <c r="N71" s="59">
        <v>0</v>
      </c>
      <c r="O71" s="54" t="s">
        <v>155</v>
      </c>
    </row>
    <row r="72" spans="1:15" ht="15.75" x14ac:dyDescent="0.25">
      <c r="A72" s="54" t="s">
        <v>156</v>
      </c>
      <c r="B72" s="67">
        <v>0</v>
      </c>
      <c r="C72" s="68">
        <v>0</v>
      </c>
      <c r="D72" s="69">
        <v>0</v>
      </c>
      <c r="E72" s="70">
        <v>0</v>
      </c>
      <c r="F72" s="71">
        <v>0</v>
      </c>
      <c r="G72" s="72">
        <v>0</v>
      </c>
      <c r="H72" s="101"/>
      <c r="I72" s="67">
        <v>7.1428571428571423</v>
      </c>
      <c r="J72" s="73">
        <v>0</v>
      </c>
      <c r="K72" s="69">
        <v>0</v>
      </c>
      <c r="L72" s="74">
        <v>0</v>
      </c>
      <c r="M72" s="71">
        <v>0</v>
      </c>
      <c r="N72" s="59">
        <v>0</v>
      </c>
      <c r="O72" s="54" t="s">
        <v>156</v>
      </c>
    </row>
    <row r="73" spans="1:15" ht="15.75" x14ac:dyDescent="0.25">
      <c r="A73" s="54" t="s">
        <v>157</v>
      </c>
      <c r="B73" s="67">
        <v>19.444444444444446</v>
      </c>
      <c r="C73" s="68">
        <v>1</v>
      </c>
      <c r="D73" s="69">
        <v>0</v>
      </c>
      <c r="E73" s="70">
        <v>0</v>
      </c>
      <c r="F73" s="71">
        <v>0</v>
      </c>
      <c r="G73" s="72">
        <v>0</v>
      </c>
      <c r="H73" s="101"/>
      <c r="I73" s="67">
        <v>8.3333333333333321</v>
      </c>
      <c r="J73" s="73">
        <v>1</v>
      </c>
      <c r="K73" s="69">
        <v>0</v>
      </c>
      <c r="L73" s="74">
        <v>0</v>
      </c>
      <c r="M73" s="71">
        <v>0</v>
      </c>
      <c r="N73" s="59">
        <v>0</v>
      </c>
      <c r="O73" s="54" t="s">
        <v>157</v>
      </c>
    </row>
    <row r="74" spans="1:15" ht="15.75" x14ac:dyDescent="0.25">
      <c r="A74" s="54" t="s">
        <v>158</v>
      </c>
      <c r="B74" s="67">
        <v>0</v>
      </c>
      <c r="C74" s="68">
        <v>0</v>
      </c>
      <c r="D74" s="69" t="s">
        <v>50</v>
      </c>
      <c r="E74" s="70">
        <v>0</v>
      </c>
      <c r="F74" s="71" t="s">
        <v>50</v>
      </c>
      <c r="G74" s="72">
        <v>0</v>
      </c>
      <c r="H74" s="101"/>
      <c r="I74" s="67">
        <v>0</v>
      </c>
      <c r="J74" s="73">
        <v>0</v>
      </c>
      <c r="K74" s="69" t="s">
        <v>50</v>
      </c>
      <c r="L74" s="74">
        <v>1</v>
      </c>
      <c r="M74" s="71" t="s">
        <v>50</v>
      </c>
      <c r="N74" s="59">
        <v>0</v>
      </c>
      <c r="O74" s="54" t="s">
        <v>158</v>
      </c>
    </row>
    <row r="75" spans="1:15" ht="15.75" x14ac:dyDescent="0.25">
      <c r="A75" s="54" t="s">
        <v>159</v>
      </c>
      <c r="B75" s="67">
        <v>15.151515151515152</v>
      </c>
      <c r="C75" s="68">
        <v>0</v>
      </c>
      <c r="D75" s="69">
        <v>5.2631578947368416</v>
      </c>
      <c r="E75" s="70">
        <v>0</v>
      </c>
      <c r="F75" s="71">
        <v>23.52941176470588</v>
      </c>
      <c r="G75" s="72">
        <v>1</v>
      </c>
      <c r="H75" s="101"/>
      <c r="I75" s="67">
        <v>33.333333333333329</v>
      </c>
      <c r="J75" s="73">
        <v>1</v>
      </c>
      <c r="K75" s="69">
        <v>0</v>
      </c>
      <c r="L75" s="74">
        <v>0</v>
      </c>
      <c r="M75" s="71">
        <v>5.8823529411764701</v>
      </c>
      <c r="N75" s="59">
        <v>1</v>
      </c>
      <c r="O75" s="54" t="s">
        <v>159</v>
      </c>
    </row>
    <row r="76" spans="1:15" ht="15.75" x14ac:dyDescent="0.25">
      <c r="A76" s="54" t="s">
        <v>160</v>
      </c>
      <c r="B76" s="67">
        <v>6</v>
      </c>
      <c r="C76" s="68">
        <v>0</v>
      </c>
      <c r="D76" s="69">
        <v>0</v>
      </c>
      <c r="E76" s="70">
        <v>0</v>
      </c>
      <c r="F76" s="71">
        <v>0</v>
      </c>
      <c r="G76" s="72">
        <v>0</v>
      </c>
      <c r="H76" s="101"/>
      <c r="I76" s="67">
        <v>8</v>
      </c>
      <c r="J76" s="73">
        <v>0</v>
      </c>
      <c r="K76" s="69">
        <v>2.5641025641025639</v>
      </c>
      <c r="L76" s="74">
        <v>0</v>
      </c>
      <c r="M76" s="71">
        <v>0</v>
      </c>
      <c r="N76" s="59">
        <v>0</v>
      </c>
      <c r="O76" s="54" t="s">
        <v>160</v>
      </c>
    </row>
    <row r="77" spans="1:15" ht="15.75" x14ac:dyDescent="0.25">
      <c r="A77" s="54" t="s">
        <v>161</v>
      </c>
      <c r="B77" s="67">
        <v>20</v>
      </c>
      <c r="C77" s="68">
        <v>1</v>
      </c>
      <c r="D77" s="69">
        <v>10</v>
      </c>
      <c r="E77" s="70">
        <v>1</v>
      </c>
      <c r="F77" s="71">
        <v>11.666666666666666</v>
      </c>
      <c r="G77" s="72">
        <v>1</v>
      </c>
      <c r="H77" s="101"/>
      <c r="I77" s="67">
        <v>26.666666666666668</v>
      </c>
      <c r="J77" s="73">
        <v>1</v>
      </c>
      <c r="K77" s="69">
        <v>7.2727272727272725</v>
      </c>
      <c r="L77" s="74">
        <v>1</v>
      </c>
      <c r="M77" s="71">
        <v>0</v>
      </c>
      <c r="N77" s="59">
        <v>0</v>
      </c>
      <c r="O77" s="54" t="s">
        <v>161</v>
      </c>
    </row>
    <row r="78" spans="1:15" ht="15.75" x14ac:dyDescent="0.25">
      <c r="A78" s="54" t="s">
        <v>162</v>
      </c>
      <c r="B78" s="67">
        <v>9.0909090909090917</v>
      </c>
      <c r="C78" s="68">
        <v>0</v>
      </c>
      <c r="D78" s="69">
        <v>6.25</v>
      </c>
      <c r="E78" s="70">
        <v>0</v>
      </c>
      <c r="F78" s="71" t="s">
        <v>50</v>
      </c>
      <c r="G78" s="72">
        <v>0</v>
      </c>
      <c r="H78" s="101"/>
      <c r="I78" s="67">
        <v>18.181818181818183</v>
      </c>
      <c r="J78" s="73">
        <v>0</v>
      </c>
      <c r="K78" s="69">
        <v>0</v>
      </c>
      <c r="L78" s="74">
        <v>0</v>
      </c>
      <c r="M78" s="71" t="s">
        <v>50</v>
      </c>
      <c r="N78" s="59">
        <v>0</v>
      </c>
      <c r="O78" s="54" t="s">
        <v>162</v>
      </c>
    </row>
    <row r="79" spans="1:15" ht="15.75" x14ac:dyDescent="0.25">
      <c r="A79" s="54" t="s">
        <v>163</v>
      </c>
      <c r="B79" s="67">
        <v>0</v>
      </c>
      <c r="C79" s="68">
        <v>0</v>
      </c>
      <c r="D79" s="69">
        <v>2.5</v>
      </c>
      <c r="E79" s="70">
        <v>0</v>
      </c>
      <c r="F79" s="71">
        <v>8.3333333333333321</v>
      </c>
      <c r="G79" s="72">
        <v>0</v>
      </c>
      <c r="H79" s="101"/>
      <c r="I79" s="67">
        <v>6.4516129032258061</v>
      </c>
      <c r="J79" s="73">
        <v>0</v>
      </c>
      <c r="K79" s="69">
        <v>5</v>
      </c>
      <c r="L79" s="74">
        <v>0</v>
      </c>
      <c r="M79" s="71">
        <v>0</v>
      </c>
      <c r="N79" s="59">
        <v>0</v>
      </c>
      <c r="O79" s="54" t="s">
        <v>163</v>
      </c>
    </row>
    <row r="80" spans="1:15" ht="15.75" x14ac:dyDescent="0.25">
      <c r="A80" s="54" t="s">
        <v>164</v>
      </c>
      <c r="B80" s="67">
        <v>0</v>
      </c>
      <c r="C80" s="68">
        <v>0</v>
      </c>
      <c r="D80" s="69">
        <v>9.0909090909090917</v>
      </c>
      <c r="E80" s="70">
        <v>1</v>
      </c>
      <c r="F80" s="71" t="s">
        <v>50</v>
      </c>
      <c r="G80" s="72">
        <v>0</v>
      </c>
      <c r="H80" s="101"/>
      <c r="I80" s="67">
        <v>5.8823529411764701</v>
      </c>
      <c r="J80" s="73">
        <v>0</v>
      </c>
      <c r="K80" s="69">
        <v>0</v>
      </c>
      <c r="L80" s="74">
        <v>0</v>
      </c>
      <c r="M80" s="71" t="s">
        <v>50</v>
      </c>
      <c r="N80" s="59">
        <v>1</v>
      </c>
      <c r="O80" s="54" t="s">
        <v>164</v>
      </c>
    </row>
    <row r="81" spans="1:15" ht="15.75" x14ac:dyDescent="0.25">
      <c r="A81" s="54" t="s">
        <v>165</v>
      </c>
      <c r="B81" s="67">
        <v>17.919075144508671</v>
      </c>
      <c r="C81" s="68">
        <v>1</v>
      </c>
      <c r="D81" s="69">
        <v>3.8461538461538463</v>
      </c>
      <c r="E81" s="70">
        <v>0</v>
      </c>
      <c r="F81" s="71">
        <v>10.95890410958904</v>
      </c>
      <c r="G81" s="72">
        <v>1</v>
      </c>
      <c r="H81" s="101"/>
      <c r="I81" s="67">
        <v>20.809248554913296</v>
      </c>
      <c r="J81" s="73">
        <v>1</v>
      </c>
      <c r="K81" s="69">
        <v>6.1538461538461542</v>
      </c>
      <c r="L81" s="74">
        <v>1</v>
      </c>
      <c r="M81" s="71">
        <v>2.7397260273972601</v>
      </c>
      <c r="N81" s="59">
        <v>0</v>
      </c>
      <c r="O81" s="54" t="s">
        <v>165</v>
      </c>
    </row>
    <row r="82" spans="1:15" ht="15.75" x14ac:dyDescent="0.25">
      <c r="A82" s="54" t="s">
        <v>100</v>
      </c>
      <c r="B82" s="67" t="s">
        <v>168</v>
      </c>
      <c r="C82" s="68">
        <v>0</v>
      </c>
      <c r="D82" s="69" t="s">
        <v>50</v>
      </c>
      <c r="E82" s="70">
        <v>0</v>
      </c>
      <c r="F82" s="71" t="s">
        <v>50</v>
      </c>
      <c r="G82" s="72">
        <v>1</v>
      </c>
      <c r="H82" s="101"/>
      <c r="I82" s="67" t="s">
        <v>50</v>
      </c>
      <c r="J82" s="73">
        <v>0</v>
      </c>
      <c r="K82" s="69" t="s">
        <v>50</v>
      </c>
      <c r="L82" s="74">
        <v>0</v>
      </c>
      <c r="M82" s="71" t="s">
        <v>50</v>
      </c>
      <c r="N82" s="59">
        <v>0</v>
      </c>
      <c r="O82" s="54" t="s">
        <v>100</v>
      </c>
    </row>
    <row r="83" spans="1:15" ht="15.75" x14ac:dyDescent="0.25">
      <c r="A83" s="54" t="s">
        <v>166</v>
      </c>
      <c r="B83" s="67">
        <v>10.869565217391305</v>
      </c>
      <c r="C83" s="68">
        <v>0</v>
      </c>
      <c r="D83" s="69">
        <v>7.8431372549019605</v>
      </c>
      <c r="E83" s="70">
        <v>1</v>
      </c>
      <c r="F83" s="71">
        <v>17.142857142857142</v>
      </c>
      <c r="G83" s="72">
        <v>1</v>
      </c>
      <c r="H83" s="101"/>
      <c r="I83" s="67">
        <v>7.8947368421052628</v>
      </c>
      <c r="J83" s="73">
        <v>0</v>
      </c>
      <c r="K83" s="69">
        <v>5.8823529411764701</v>
      </c>
      <c r="L83" s="74">
        <v>0</v>
      </c>
      <c r="M83" s="71">
        <v>0</v>
      </c>
      <c r="N83" s="59">
        <v>0</v>
      </c>
      <c r="O83" s="54" t="s">
        <v>166</v>
      </c>
    </row>
    <row r="84" spans="1:15" ht="15.75" x14ac:dyDescent="0.25">
      <c r="A84" s="75" t="s">
        <v>167</v>
      </c>
      <c r="B84" s="76">
        <v>14.36</v>
      </c>
      <c r="C84" s="77">
        <v>0</v>
      </c>
      <c r="D84" s="76">
        <v>7.07</v>
      </c>
      <c r="E84" s="77">
        <v>1</v>
      </c>
      <c r="F84" s="76">
        <v>10.52</v>
      </c>
      <c r="G84" s="77">
        <v>0</v>
      </c>
      <c r="H84" s="102"/>
      <c r="I84" s="76">
        <v>14.69</v>
      </c>
      <c r="J84" s="77">
        <v>0</v>
      </c>
      <c r="K84" s="76">
        <v>4.24</v>
      </c>
      <c r="L84" s="77">
        <v>0</v>
      </c>
      <c r="M84" s="76">
        <v>2.25</v>
      </c>
      <c r="N84" s="77">
        <v>0</v>
      </c>
    </row>
    <row r="85" spans="1:15" x14ac:dyDescent="0.25">
      <c r="A85" s="20"/>
      <c r="B85" s="20"/>
      <c r="C85" s="20"/>
      <c r="D85" s="20"/>
      <c r="E85" s="20"/>
      <c r="F85" s="20"/>
      <c r="G85" s="20"/>
      <c r="H85" s="20"/>
      <c r="I85" s="20"/>
      <c r="J85" s="20"/>
      <c r="K85" s="20"/>
      <c r="L85" s="20"/>
      <c r="M85" s="20"/>
      <c r="N85" s="20"/>
    </row>
    <row r="86" spans="1:15" ht="15.75" x14ac:dyDescent="0.25">
      <c r="A86" s="33" t="s">
        <v>104</v>
      </c>
      <c r="B86" s="20"/>
      <c r="C86" s="20"/>
      <c r="D86" s="20"/>
      <c r="E86" s="20"/>
      <c r="F86" s="20"/>
      <c r="G86" s="20"/>
      <c r="H86" s="20"/>
      <c r="I86" s="20"/>
      <c r="J86" s="20"/>
      <c r="K86" s="20"/>
      <c r="L86" s="20"/>
      <c r="M86" s="20"/>
      <c r="N86" s="20"/>
    </row>
  </sheetData>
  <sheetProtection algorithmName="SHA-512" hashValue="so2QnP4qNf7POPrk+IIKEjzKkd8eewK6Y6B8Gp5BMigcbNWrzU4L1ceilKHXw+XE176nu1nuA81fZ3G/S1/jbQ==" saltValue="r5t31DlfjjDTtCbmW78poA==" spinCount="100000" sheet="1" objects="1" scenarios="1"/>
  <autoFilter ref="A26:O26" xr:uid="{AB422944-03E5-48C3-978C-A75453598A8A}"/>
  <hyperlinks>
    <hyperlink ref="O2" location="'Table of Contents'!A1" display="Return to &quot;Table of Contents&quot;" xr:uid="{6A308138-D30F-4BDC-9FCD-329EFCC8CE56}"/>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AA7E5E-C55B-4AB2-851B-C863A8526A95}">
  <sheetPr codeName="Sheet6">
    <tabColor rgb="FF007AAE"/>
  </sheetPr>
  <dimension ref="A2:S82"/>
  <sheetViews>
    <sheetView workbookViewId="0">
      <selection activeCell="Q2" sqref="Q2"/>
    </sheetView>
  </sheetViews>
  <sheetFormatPr defaultRowHeight="15" x14ac:dyDescent="0.25"/>
  <cols>
    <col min="1" max="1" width="14.5703125" bestFit="1" customWidth="1"/>
    <col min="2" max="2" width="13.7109375" customWidth="1"/>
    <col min="3" max="3" width="18.140625" customWidth="1"/>
    <col min="4" max="4" width="13.5703125" customWidth="1"/>
    <col min="5" max="5" width="16.28515625" customWidth="1"/>
    <col min="6" max="6" width="13.85546875" customWidth="1"/>
    <col min="7" max="7" width="18.42578125" customWidth="1"/>
    <col min="9" max="9" width="14.85546875" customWidth="1"/>
    <col min="10" max="10" width="18.140625" customWidth="1"/>
    <col min="11" max="11" width="14.7109375" customWidth="1"/>
    <col min="12" max="12" width="16.42578125" customWidth="1"/>
    <col min="13" max="13" width="13.140625" customWidth="1"/>
    <col min="14" max="14" width="17.7109375" customWidth="1"/>
    <col min="15" max="15" width="19.140625" customWidth="1"/>
    <col min="16" max="16" width="2" customWidth="1"/>
  </cols>
  <sheetData>
    <row r="2" spans="17:19" ht="15.75" x14ac:dyDescent="0.25">
      <c r="Q2" s="273" t="s">
        <v>41</v>
      </c>
      <c r="R2" s="46"/>
      <c r="S2" s="46"/>
    </row>
    <row r="20" spans="1:15" ht="26.25" customHeight="1" x14ac:dyDescent="0.25"/>
    <row r="21" spans="1:15" ht="38.450000000000003" customHeight="1" thickBot="1" x14ac:dyDescent="0.3"/>
    <row r="22" spans="1:15" ht="79.5" customHeight="1" thickBot="1" x14ac:dyDescent="0.3">
      <c r="A22" s="47" t="s">
        <v>105</v>
      </c>
      <c r="B22" s="104" t="s">
        <v>181</v>
      </c>
      <c r="C22" s="111" t="s">
        <v>180</v>
      </c>
      <c r="D22" s="105" t="s">
        <v>182</v>
      </c>
      <c r="E22" s="111" t="s">
        <v>180</v>
      </c>
      <c r="F22" s="106" t="s">
        <v>183</v>
      </c>
      <c r="G22" s="111" t="s">
        <v>180</v>
      </c>
      <c r="H22" s="103"/>
      <c r="I22" s="104" t="s">
        <v>184</v>
      </c>
      <c r="J22" s="111" t="s">
        <v>180</v>
      </c>
      <c r="K22" s="105" t="s">
        <v>185</v>
      </c>
      <c r="L22" s="111" t="s">
        <v>180</v>
      </c>
      <c r="M22" s="106" t="s">
        <v>186</v>
      </c>
      <c r="N22" s="111" t="s">
        <v>180</v>
      </c>
      <c r="O22" s="47" t="s">
        <v>105</v>
      </c>
    </row>
    <row r="23" spans="1:15" ht="15.75" x14ac:dyDescent="0.25">
      <c r="A23" s="48" t="s">
        <v>110</v>
      </c>
      <c r="B23" s="78" t="s">
        <v>50</v>
      </c>
      <c r="C23" s="78">
        <v>0</v>
      </c>
      <c r="D23" s="79" t="s">
        <v>50</v>
      </c>
      <c r="E23" s="80">
        <v>0</v>
      </c>
      <c r="F23" s="79" t="s">
        <v>50</v>
      </c>
      <c r="G23" s="81">
        <v>0</v>
      </c>
      <c r="H23" s="101"/>
      <c r="I23" s="79" t="s">
        <v>50</v>
      </c>
      <c r="J23" s="78">
        <v>1</v>
      </c>
      <c r="K23" s="79" t="s">
        <v>50</v>
      </c>
      <c r="L23" s="82" t="s">
        <v>169</v>
      </c>
      <c r="M23" s="79" t="s">
        <v>50</v>
      </c>
      <c r="N23" s="83" t="s">
        <v>170</v>
      </c>
      <c r="O23" s="48" t="s">
        <v>110</v>
      </c>
    </row>
    <row r="24" spans="1:15" ht="15.75" x14ac:dyDescent="0.25">
      <c r="A24" s="54" t="s">
        <v>111</v>
      </c>
      <c r="B24" s="67" t="s">
        <v>50</v>
      </c>
      <c r="C24" s="73">
        <v>1</v>
      </c>
      <c r="D24" s="69" t="s">
        <v>50</v>
      </c>
      <c r="E24" s="74">
        <v>0</v>
      </c>
      <c r="F24" s="84">
        <v>20</v>
      </c>
      <c r="G24" s="81">
        <v>0</v>
      </c>
      <c r="H24" s="101"/>
      <c r="I24" s="69" t="s">
        <v>50</v>
      </c>
      <c r="J24" s="68">
        <v>1</v>
      </c>
      <c r="K24" s="69" t="s">
        <v>50</v>
      </c>
      <c r="L24" s="85" t="s">
        <v>170</v>
      </c>
      <c r="M24" s="86">
        <v>20</v>
      </c>
      <c r="N24" s="87" t="s">
        <v>170</v>
      </c>
      <c r="O24" s="54" t="s">
        <v>111</v>
      </c>
    </row>
    <row r="25" spans="1:15" ht="15.75" x14ac:dyDescent="0.25">
      <c r="A25" s="54" t="s">
        <v>112</v>
      </c>
      <c r="B25" s="88" t="s">
        <v>62</v>
      </c>
      <c r="C25" s="88" t="s">
        <v>171</v>
      </c>
      <c r="D25" s="69" t="s">
        <v>50</v>
      </c>
      <c r="E25" s="74">
        <v>0</v>
      </c>
      <c r="F25" s="69" t="s">
        <v>50</v>
      </c>
      <c r="G25" s="81">
        <v>0</v>
      </c>
      <c r="H25" s="101"/>
      <c r="I25" s="88" t="s">
        <v>62</v>
      </c>
      <c r="J25" s="88" t="s">
        <v>171</v>
      </c>
      <c r="K25" s="69" t="s">
        <v>50</v>
      </c>
      <c r="L25" s="85" t="s">
        <v>169</v>
      </c>
      <c r="M25" s="69" t="s">
        <v>50</v>
      </c>
      <c r="N25" s="87" t="s">
        <v>170</v>
      </c>
      <c r="O25" s="54" t="s">
        <v>112</v>
      </c>
    </row>
    <row r="26" spans="1:15" ht="15.75" x14ac:dyDescent="0.25">
      <c r="A26" s="54" t="s">
        <v>113</v>
      </c>
      <c r="B26" s="73" t="s">
        <v>50</v>
      </c>
      <c r="C26" s="73">
        <v>0</v>
      </c>
      <c r="D26" s="89" t="s">
        <v>62</v>
      </c>
      <c r="E26" s="88" t="s">
        <v>171</v>
      </c>
      <c r="F26" s="69" t="s">
        <v>50</v>
      </c>
      <c r="G26" s="81">
        <v>1</v>
      </c>
      <c r="H26" s="101"/>
      <c r="I26" s="69" t="s">
        <v>50</v>
      </c>
      <c r="J26" s="73">
        <v>0</v>
      </c>
      <c r="K26" s="90" t="s">
        <v>62</v>
      </c>
      <c r="L26" s="91" t="s">
        <v>171</v>
      </c>
      <c r="M26" s="69" t="s">
        <v>50</v>
      </c>
      <c r="N26" s="87"/>
      <c r="O26" s="54" t="s">
        <v>113</v>
      </c>
    </row>
    <row r="27" spans="1:15" ht="15.75" x14ac:dyDescent="0.25">
      <c r="A27" s="54" t="s">
        <v>114</v>
      </c>
      <c r="B27" s="67" t="s">
        <v>50</v>
      </c>
      <c r="C27" s="73">
        <v>0</v>
      </c>
      <c r="D27" s="69" t="s">
        <v>50</v>
      </c>
      <c r="E27" s="74">
        <v>1</v>
      </c>
      <c r="F27" s="69" t="s">
        <v>50</v>
      </c>
      <c r="G27" s="81">
        <v>1</v>
      </c>
      <c r="H27" s="101"/>
      <c r="I27" s="69" t="s">
        <v>50</v>
      </c>
      <c r="J27" s="73">
        <v>1</v>
      </c>
      <c r="K27" s="69" t="s">
        <v>50</v>
      </c>
      <c r="L27" s="85" t="s">
        <v>169</v>
      </c>
      <c r="M27" s="69" t="s">
        <v>50</v>
      </c>
      <c r="N27" s="87" t="s">
        <v>170</v>
      </c>
      <c r="O27" s="54" t="s">
        <v>114</v>
      </c>
    </row>
    <row r="28" spans="1:15" ht="15.75" x14ac:dyDescent="0.25">
      <c r="A28" s="54" t="s">
        <v>115</v>
      </c>
      <c r="B28" s="73" t="s">
        <v>50</v>
      </c>
      <c r="C28" s="73">
        <v>0</v>
      </c>
      <c r="D28" s="69" t="s">
        <v>50</v>
      </c>
      <c r="E28" s="74">
        <v>0</v>
      </c>
      <c r="F28" s="69" t="s">
        <v>50</v>
      </c>
      <c r="G28" s="81">
        <v>0</v>
      </c>
      <c r="H28" s="101"/>
      <c r="I28" s="69" t="s">
        <v>50</v>
      </c>
      <c r="J28" s="73">
        <v>0</v>
      </c>
      <c r="K28" s="69" t="s">
        <v>50</v>
      </c>
      <c r="L28" s="85" t="s">
        <v>169</v>
      </c>
      <c r="M28" s="69" t="s">
        <v>50</v>
      </c>
      <c r="N28" s="87" t="s">
        <v>169</v>
      </c>
      <c r="O28" s="54" t="s">
        <v>115</v>
      </c>
    </row>
    <row r="29" spans="1:15" ht="15.75" x14ac:dyDescent="0.25">
      <c r="A29" s="54" t="s">
        <v>116</v>
      </c>
      <c r="B29" s="88" t="s">
        <v>62</v>
      </c>
      <c r="C29" s="88" t="s">
        <v>171</v>
      </c>
      <c r="D29" s="89" t="s">
        <v>62</v>
      </c>
      <c r="E29" s="88" t="s">
        <v>171</v>
      </c>
      <c r="F29" s="69" t="s">
        <v>50</v>
      </c>
      <c r="G29" s="81">
        <v>1</v>
      </c>
      <c r="H29" s="101"/>
      <c r="I29" s="88" t="s">
        <v>62</v>
      </c>
      <c r="J29" s="88" t="s">
        <v>171</v>
      </c>
      <c r="K29" s="90" t="s">
        <v>62</v>
      </c>
      <c r="L29" s="91" t="s">
        <v>171</v>
      </c>
      <c r="M29" s="69" t="s">
        <v>50</v>
      </c>
      <c r="N29" s="87" t="s">
        <v>170</v>
      </c>
      <c r="O29" s="54" t="s">
        <v>116</v>
      </c>
    </row>
    <row r="30" spans="1:15" ht="15.75" x14ac:dyDescent="0.25">
      <c r="A30" s="54" t="s">
        <v>117</v>
      </c>
      <c r="B30" s="88" t="s">
        <v>62</v>
      </c>
      <c r="C30" s="88" t="s">
        <v>171</v>
      </c>
      <c r="D30" s="89" t="s">
        <v>62</v>
      </c>
      <c r="E30" s="88" t="s">
        <v>171</v>
      </c>
      <c r="F30" s="69" t="s">
        <v>50</v>
      </c>
      <c r="G30" s="81">
        <v>1</v>
      </c>
      <c r="H30" s="101"/>
      <c r="I30" s="88" t="s">
        <v>62</v>
      </c>
      <c r="J30" s="88" t="s">
        <v>171</v>
      </c>
      <c r="K30" s="90" t="s">
        <v>62</v>
      </c>
      <c r="L30" s="91" t="s">
        <v>171</v>
      </c>
      <c r="M30" s="69" t="s">
        <v>50</v>
      </c>
      <c r="N30" s="87" t="s">
        <v>169</v>
      </c>
      <c r="O30" s="54" t="s">
        <v>117</v>
      </c>
    </row>
    <row r="31" spans="1:15" ht="15.75" x14ac:dyDescent="0.25">
      <c r="A31" s="54" t="s">
        <v>118</v>
      </c>
      <c r="B31" s="73" t="s">
        <v>50</v>
      </c>
      <c r="C31" s="73">
        <v>0</v>
      </c>
      <c r="D31" s="69" t="s">
        <v>50</v>
      </c>
      <c r="E31" s="74">
        <v>0</v>
      </c>
      <c r="F31" s="69" t="s">
        <v>50</v>
      </c>
      <c r="G31" s="81">
        <v>0</v>
      </c>
      <c r="H31" s="101"/>
      <c r="I31" s="69" t="s">
        <v>50</v>
      </c>
      <c r="J31" s="73">
        <v>0</v>
      </c>
      <c r="K31" s="69" t="s">
        <v>50</v>
      </c>
      <c r="L31" s="85" t="s">
        <v>169</v>
      </c>
      <c r="M31" s="69" t="s">
        <v>50</v>
      </c>
      <c r="N31" s="87" t="s">
        <v>169</v>
      </c>
      <c r="O31" s="54" t="s">
        <v>118</v>
      </c>
    </row>
    <row r="32" spans="1:15" ht="15.75" x14ac:dyDescent="0.25">
      <c r="A32" s="54" t="s">
        <v>119</v>
      </c>
      <c r="B32" s="73" t="s">
        <v>50</v>
      </c>
      <c r="C32" s="73">
        <v>0</v>
      </c>
      <c r="D32" s="69" t="s">
        <v>50</v>
      </c>
      <c r="E32" s="74">
        <v>0</v>
      </c>
      <c r="F32" s="69" t="s">
        <v>50</v>
      </c>
      <c r="G32" s="81">
        <v>0</v>
      </c>
      <c r="H32" s="101"/>
      <c r="I32" s="69" t="s">
        <v>50</v>
      </c>
      <c r="J32" s="73">
        <v>0</v>
      </c>
      <c r="K32" s="69" t="s">
        <v>50</v>
      </c>
      <c r="L32" s="85" t="s">
        <v>169</v>
      </c>
      <c r="M32" s="69" t="s">
        <v>50</v>
      </c>
      <c r="N32" s="87" t="s">
        <v>169</v>
      </c>
      <c r="O32" s="54" t="s">
        <v>119</v>
      </c>
    </row>
    <row r="33" spans="1:15" ht="15.75" x14ac:dyDescent="0.25">
      <c r="A33" s="54" t="s">
        <v>120</v>
      </c>
      <c r="B33" s="88" t="s">
        <v>62</v>
      </c>
      <c r="C33" s="88" t="s">
        <v>171</v>
      </c>
      <c r="D33" s="69" t="s">
        <v>50</v>
      </c>
      <c r="E33" s="74">
        <v>0</v>
      </c>
      <c r="F33" s="69" t="s">
        <v>50</v>
      </c>
      <c r="G33" s="81">
        <v>0</v>
      </c>
      <c r="H33" s="101"/>
      <c r="I33" s="88" t="s">
        <v>62</v>
      </c>
      <c r="J33" s="88" t="s">
        <v>171</v>
      </c>
      <c r="K33" s="90" t="s">
        <v>62</v>
      </c>
      <c r="L33" s="91" t="s">
        <v>171</v>
      </c>
      <c r="M33" s="69" t="s">
        <v>50</v>
      </c>
      <c r="N33" s="87" t="s">
        <v>169</v>
      </c>
      <c r="O33" s="54" t="s">
        <v>120</v>
      </c>
    </row>
    <row r="34" spans="1:15" ht="15.75" x14ac:dyDescent="0.25">
      <c r="A34" s="54" t="s">
        <v>121</v>
      </c>
      <c r="B34" s="88" t="s">
        <v>62</v>
      </c>
      <c r="C34" s="88" t="s">
        <v>171</v>
      </c>
      <c r="D34" s="89" t="s">
        <v>62</v>
      </c>
      <c r="E34" s="88" t="s">
        <v>171</v>
      </c>
      <c r="F34" s="69" t="s">
        <v>50</v>
      </c>
      <c r="G34" s="81">
        <v>0</v>
      </c>
      <c r="H34" s="101"/>
      <c r="I34" s="88" t="s">
        <v>62</v>
      </c>
      <c r="J34" s="88" t="s">
        <v>171</v>
      </c>
      <c r="K34" s="90" t="s">
        <v>62</v>
      </c>
      <c r="L34" s="91" t="s">
        <v>171</v>
      </c>
      <c r="M34" s="69" t="s">
        <v>50</v>
      </c>
      <c r="N34" s="87" t="s">
        <v>169</v>
      </c>
      <c r="O34" s="54" t="s">
        <v>121</v>
      </c>
    </row>
    <row r="35" spans="1:15" ht="15.75" x14ac:dyDescent="0.25">
      <c r="A35" s="54" t="s">
        <v>122</v>
      </c>
      <c r="B35" s="67" t="s">
        <v>50</v>
      </c>
      <c r="C35" s="73">
        <v>0</v>
      </c>
      <c r="D35" s="69" t="s">
        <v>50</v>
      </c>
      <c r="E35" s="74">
        <v>1</v>
      </c>
      <c r="F35" s="69" t="s">
        <v>50</v>
      </c>
      <c r="G35" s="81">
        <v>1</v>
      </c>
      <c r="H35" s="101"/>
      <c r="I35" s="69" t="s">
        <v>50</v>
      </c>
      <c r="J35" s="73">
        <v>0</v>
      </c>
      <c r="K35" s="69" t="s">
        <v>50</v>
      </c>
      <c r="L35" s="85" t="s">
        <v>170</v>
      </c>
      <c r="M35" s="69" t="s">
        <v>50</v>
      </c>
      <c r="N35" s="87" t="s">
        <v>170</v>
      </c>
      <c r="O35" s="54" t="s">
        <v>122</v>
      </c>
    </row>
    <row r="36" spans="1:15" ht="15.75" x14ac:dyDescent="0.25">
      <c r="A36" s="54" t="s">
        <v>123</v>
      </c>
      <c r="B36" s="73" t="s">
        <v>50</v>
      </c>
      <c r="C36" s="73">
        <v>0</v>
      </c>
      <c r="D36" s="69" t="s">
        <v>50</v>
      </c>
      <c r="E36" s="74">
        <v>0</v>
      </c>
      <c r="F36" s="69" t="s">
        <v>50</v>
      </c>
      <c r="G36" s="81">
        <v>1</v>
      </c>
      <c r="H36" s="101"/>
      <c r="I36" s="69" t="s">
        <v>50</v>
      </c>
      <c r="J36" s="73">
        <v>0</v>
      </c>
      <c r="K36" s="69" t="s">
        <v>50</v>
      </c>
      <c r="L36" s="85" t="s">
        <v>169</v>
      </c>
      <c r="M36" s="69" t="s">
        <v>50</v>
      </c>
      <c r="N36" s="87" t="s">
        <v>170</v>
      </c>
      <c r="O36" s="54" t="s">
        <v>123</v>
      </c>
    </row>
    <row r="37" spans="1:15" ht="15.75" x14ac:dyDescent="0.25">
      <c r="A37" s="54" t="s">
        <v>124</v>
      </c>
      <c r="B37" s="73" t="s">
        <v>50</v>
      </c>
      <c r="C37" s="73">
        <v>1</v>
      </c>
      <c r="D37" s="69" t="s">
        <v>50</v>
      </c>
      <c r="E37" s="74">
        <v>0</v>
      </c>
      <c r="F37" s="69" t="s">
        <v>50</v>
      </c>
      <c r="G37" s="81">
        <v>0</v>
      </c>
      <c r="H37" s="101"/>
      <c r="I37" s="69" t="s">
        <v>50</v>
      </c>
      <c r="J37" s="68">
        <v>1</v>
      </c>
      <c r="K37" s="69" t="s">
        <v>50</v>
      </c>
      <c r="L37" s="85" t="s">
        <v>169</v>
      </c>
      <c r="M37" s="69" t="s">
        <v>50</v>
      </c>
      <c r="N37" s="87" t="s">
        <v>170</v>
      </c>
      <c r="O37" s="54" t="s">
        <v>124</v>
      </c>
    </row>
    <row r="38" spans="1:15" ht="15.75" x14ac:dyDescent="0.25">
      <c r="A38" s="54" t="s">
        <v>125</v>
      </c>
      <c r="B38" s="88" t="s">
        <v>62</v>
      </c>
      <c r="C38" s="88" t="s">
        <v>171</v>
      </c>
      <c r="D38" s="69" t="s">
        <v>50</v>
      </c>
      <c r="E38" s="74">
        <v>0</v>
      </c>
      <c r="F38" s="69" t="s">
        <v>50</v>
      </c>
      <c r="G38" s="81">
        <v>1</v>
      </c>
      <c r="H38" s="101"/>
      <c r="I38" s="89" t="s">
        <v>62</v>
      </c>
      <c r="J38" s="88" t="s">
        <v>171</v>
      </c>
      <c r="K38" s="69" t="s">
        <v>50</v>
      </c>
      <c r="L38" s="85" t="s">
        <v>169</v>
      </c>
      <c r="M38" s="69" t="s">
        <v>50</v>
      </c>
      <c r="N38" s="87" t="s">
        <v>170</v>
      </c>
      <c r="O38" s="54" t="s">
        <v>125</v>
      </c>
    </row>
    <row r="39" spans="1:15" ht="15.75" x14ac:dyDescent="0.25">
      <c r="A39" s="54" t="s">
        <v>126</v>
      </c>
      <c r="B39" s="73" t="s">
        <v>50</v>
      </c>
      <c r="C39" s="73">
        <v>0</v>
      </c>
      <c r="D39" s="69" t="s">
        <v>50</v>
      </c>
      <c r="E39" s="74">
        <v>1</v>
      </c>
      <c r="F39" s="69" t="s">
        <v>50</v>
      </c>
      <c r="G39" s="81">
        <v>1</v>
      </c>
      <c r="H39" s="101"/>
      <c r="I39" s="69" t="s">
        <v>50</v>
      </c>
      <c r="J39" s="73">
        <v>0</v>
      </c>
      <c r="K39" s="69" t="s">
        <v>50</v>
      </c>
      <c r="L39" s="85" t="s">
        <v>169</v>
      </c>
      <c r="M39" s="69" t="s">
        <v>50</v>
      </c>
      <c r="N39" s="87" t="s">
        <v>170</v>
      </c>
      <c r="O39" s="54" t="s">
        <v>126</v>
      </c>
    </row>
    <row r="40" spans="1:15" ht="15.75" x14ac:dyDescent="0.25">
      <c r="A40" s="54" t="s">
        <v>127</v>
      </c>
      <c r="B40" s="88" t="s">
        <v>62</v>
      </c>
      <c r="C40" s="88" t="s">
        <v>171</v>
      </c>
      <c r="D40" s="69" t="s">
        <v>50</v>
      </c>
      <c r="E40" s="74">
        <v>0</v>
      </c>
      <c r="F40" s="69" t="s">
        <v>50</v>
      </c>
      <c r="G40" s="81">
        <v>0</v>
      </c>
      <c r="H40" s="101"/>
      <c r="I40" s="88" t="s">
        <v>62</v>
      </c>
      <c r="J40" s="88" t="s">
        <v>171</v>
      </c>
      <c r="K40" s="69" t="s">
        <v>50</v>
      </c>
      <c r="L40" s="85" t="s">
        <v>170</v>
      </c>
      <c r="M40" s="69" t="s">
        <v>50</v>
      </c>
      <c r="N40" s="87" t="s">
        <v>169</v>
      </c>
      <c r="O40" s="54" t="s">
        <v>127</v>
      </c>
    </row>
    <row r="41" spans="1:15" ht="15.75" x14ac:dyDescent="0.25">
      <c r="A41" s="54" t="s">
        <v>128</v>
      </c>
      <c r="B41" s="73" t="s">
        <v>50</v>
      </c>
      <c r="C41" s="73">
        <v>0</v>
      </c>
      <c r="D41" s="69" t="s">
        <v>50</v>
      </c>
      <c r="E41" s="74">
        <v>0</v>
      </c>
      <c r="F41" s="69" t="s">
        <v>50</v>
      </c>
      <c r="G41" s="81">
        <v>0</v>
      </c>
      <c r="H41" s="101"/>
      <c r="I41" s="69" t="s">
        <v>50</v>
      </c>
      <c r="J41" s="73">
        <v>0</v>
      </c>
      <c r="K41" s="69" t="s">
        <v>50</v>
      </c>
      <c r="L41" s="85" t="s">
        <v>169</v>
      </c>
      <c r="M41" s="69" t="s">
        <v>50</v>
      </c>
      <c r="N41" s="87" t="s">
        <v>169</v>
      </c>
      <c r="O41" s="54" t="s">
        <v>128</v>
      </c>
    </row>
    <row r="42" spans="1:15" ht="15.75" x14ac:dyDescent="0.25">
      <c r="A42" s="54" t="s">
        <v>129</v>
      </c>
      <c r="B42" s="73" t="s">
        <v>50</v>
      </c>
      <c r="C42" s="73">
        <v>0</v>
      </c>
      <c r="D42" s="69" t="s">
        <v>50</v>
      </c>
      <c r="E42" s="74">
        <v>1</v>
      </c>
      <c r="F42" s="69" t="s">
        <v>50</v>
      </c>
      <c r="G42" s="81">
        <v>0</v>
      </c>
      <c r="H42" s="101"/>
      <c r="I42" s="69" t="s">
        <v>50</v>
      </c>
      <c r="J42" s="73">
        <v>1</v>
      </c>
      <c r="K42" s="69" t="s">
        <v>50</v>
      </c>
      <c r="L42" s="85" t="s">
        <v>170</v>
      </c>
      <c r="M42" s="69" t="s">
        <v>50</v>
      </c>
      <c r="N42" s="87" t="s">
        <v>170</v>
      </c>
      <c r="O42" s="54" t="s">
        <v>129</v>
      </c>
    </row>
    <row r="43" spans="1:15" ht="15.75" x14ac:dyDescent="0.25">
      <c r="A43" s="54" t="s">
        <v>130</v>
      </c>
      <c r="B43" s="67">
        <v>6.25</v>
      </c>
      <c r="C43" s="73">
        <v>0</v>
      </c>
      <c r="D43" s="69">
        <v>24.137931034482758</v>
      </c>
      <c r="E43" s="74">
        <v>0</v>
      </c>
      <c r="F43" s="84">
        <v>41.666666666666671</v>
      </c>
      <c r="G43" s="81">
        <v>1</v>
      </c>
      <c r="H43" s="101"/>
      <c r="I43" s="67">
        <v>37.5</v>
      </c>
      <c r="J43" s="68">
        <v>1</v>
      </c>
      <c r="K43" s="92">
        <v>6.8965517241379306</v>
      </c>
      <c r="L43" s="85" t="s">
        <v>169</v>
      </c>
      <c r="M43" s="93">
        <v>50</v>
      </c>
      <c r="N43" s="87" t="s">
        <v>170</v>
      </c>
      <c r="O43" s="54" t="s">
        <v>130</v>
      </c>
    </row>
    <row r="44" spans="1:15" ht="15.75" x14ac:dyDescent="0.25">
      <c r="A44" s="54" t="s">
        <v>131</v>
      </c>
      <c r="B44" s="73" t="s">
        <v>50</v>
      </c>
      <c r="C44" s="73">
        <v>0</v>
      </c>
      <c r="D44" s="69" t="s">
        <v>50</v>
      </c>
      <c r="E44" s="74">
        <v>0</v>
      </c>
      <c r="F44" s="69" t="s">
        <v>50</v>
      </c>
      <c r="G44" s="81">
        <v>0</v>
      </c>
      <c r="H44" s="101"/>
      <c r="I44" s="69" t="s">
        <v>50</v>
      </c>
      <c r="J44" s="73">
        <v>0</v>
      </c>
      <c r="K44" s="69" t="s">
        <v>50</v>
      </c>
      <c r="L44" s="85" t="s">
        <v>169</v>
      </c>
      <c r="M44" s="69" t="s">
        <v>50</v>
      </c>
      <c r="N44" s="87" t="s">
        <v>169</v>
      </c>
      <c r="O44" s="54" t="s">
        <v>131</v>
      </c>
    </row>
    <row r="45" spans="1:15" ht="15.75" x14ac:dyDescent="0.25">
      <c r="A45" s="54" t="s">
        <v>132</v>
      </c>
      <c r="B45" s="73" t="s">
        <v>50</v>
      </c>
      <c r="C45" s="73">
        <v>0</v>
      </c>
      <c r="D45" s="69" t="s">
        <v>50</v>
      </c>
      <c r="E45" s="74">
        <v>0</v>
      </c>
      <c r="F45" s="69" t="s">
        <v>50</v>
      </c>
      <c r="G45" s="81">
        <v>0</v>
      </c>
      <c r="H45" s="101"/>
      <c r="I45" s="69" t="s">
        <v>50</v>
      </c>
      <c r="J45" s="73">
        <v>0</v>
      </c>
      <c r="K45" s="69" t="s">
        <v>50</v>
      </c>
      <c r="L45" s="85" t="s">
        <v>169</v>
      </c>
      <c r="M45" s="69" t="s">
        <v>50</v>
      </c>
      <c r="N45" s="87" t="s">
        <v>170</v>
      </c>
      <c r="O45" s="54" t="s">
        <v>132</v>
      </c>
    </row>
    <row r="46" spans="1:15" ht="15.75" x14ac:dyDescent="0.25">
      <c r="A46" s="54" t="s">
        <v>133</v>
      </c>
      <c r="B46" s="73" t="s">
        <v>50</v>
      </c>
      <c r="C46" s="73">
        <v>0</v>
      </c>
      <c r="D46" s="69" t="s">
        <v>50</v>
      </c>
      <c r="E46" s="74">
        <v>0</v>
      </c>
      <c r="F46" s="69" t="s">
        <v>50</v>
      </c>
      <c r="G46" s="81">
        <v>0</v>
      </c>
      <c r="H46" s="101"/>
      <c r="I46" s="69" t="s">
        <v>50</v>
      </c>
      <c r="J46" s="73">
        <v>0</v>
      </c>
      <c r="K46" s="69" t="s">
        <v>50</v>
      </c>
      <c r="L46" s="85" t="s">
        <v>169</v>
      </c>
      <c r="M46" s="69" t="s">
        <v>50</v>
      </c>
      <c r="N46" s="87" t="s">
        <v>169</v>
      </c>
      <c r="O46" s="54" t="s">
        <v>133</v>
      </c>
    </row>
    <row r="47" spans="1:15" ht="15.75" x14ac:dyDescent="0.25">
      <c r="A47" s="54" t="s">
        <v>134</v>
      </c>
      <c r="B47" s="67" t="s">
        <v>50</v>
      </c>
      <c r="C47" s="73">
        <v>0</v>
      </c>
      <c r="D47" s="69">
        <v>36.363636363636367</v>
      </c>
      <c r="E47" s="74">
        <v>1</v>
      </c>
      <c r="F47" s="69" t="s">
        <v>50</v>
      </c>
      <c r="G47" s="81">
        <v>1</v>
      </c>
      <c r="H47" s="101"/>
      <c r="I47" s="69" t="s">
        <v>50</v>
      </c>
      <c r="J47" s="73">
        <v>0</v>
      </c>
      <c r="K47" s="94">
        <v>0</v>
      </c>
      <c r="L47" s="85" t="s">
        <v>169</v>
      </c>
      <c r="M47" s="69" t="s">
        <v>50</v>
      </c>
      <c r="N47" s="87" t="s">
        <v>170</v>
      </c>
      <c r="O47" s="54" t="s">
        <v>134</v>
      </c>
    </row>
    <row r="48" spans="1:15" ht="15.75" x14ac:dyDescent="0.25">
      <c r="A48" s="54" t="s">
        <v>135</v>
      </c>
      <c r="B48" s="67" t="s">
        <v>50</v>
      </c>
      <c r="C48" s="73">
        <v>1</v>
      </c>
      <c r="D48" s="69" t="s">
        <v>50</v>
      </c>
      <c r="E48" s="74">
        <v>0</v>
      </c>
      <c r="F48" s="69" t="s">
        <v>50</v>
      </c>
      <c r="G48" s="81">
        <v>1</v>
      </c>
      <c r="H48" s="101"/>
      <c r="I48" s="69" t="s">
        <v>50</v>
      </c>
      <c r="J48" s="73">
        <v>1</v>
      </c>
      <c r="K48" s="69" t="s">
        <v>50</v>
      </c>
      <c r="L48" s="85" t="s">
        <v>169</v>
      </c>
      <c r="M48" s="69" t="s">
        <v>50</v>
      </c>
      <c r="N48" s="87" t="s">
        <v>169</v>
      </c>
      <c r="O48" s="54" t="s">
        <v>135</v>
      </c>
    </row>
    <row r="49" spans="1:15" ht="15.75" x14ac:dyDescent="0.25">
      <c r="A49" s="54" t="s">
        <v>136</v>
      </c>
      <c r="B49" s="67" t="s">
        <v>50</v>
      </c>
      <c r="C49" s="73">
        <v>1</v>
      </c>
      <c r="D49" s="69" t="s">
        <v>50</v>
      </c>
      <c r="E49" s="74">
        <v>0</v>
      </c>
      <c r="F49" s="69" t="s">
        <v>50</v>
      </c>
      <c r="G49" s="81">
        <v>1</v>
      </c>
      <c r="H49" s="101"/>
      <c r="I49" s="69" t="s">
        <v>50</v>
      </c>
      <c r="J49" s="73">
        <v>1</v>
      </c>
      <c r="K49" s="69" t="s">
        <v>50</v>
      </c>
      <c r="L49" s="85" t="s">
        <v>169</v>
      </c>
      <c r="M49" s="69" t="s">
        <v>50</v>
      </c>
      <c r="N49" s="87" t="s">
        <v>170</v>
      </c>
      <c r="O49" s="54" t="s">
        <v>136</v>
      </c>
    </row>
    <row r="50" spans="1:15" ht="15.75" x14ac:dyDescent="0.25">
      <c r="A50" s="54" t="s">
        <v>137</v>
      </c>
      <c r="B50" s="68">
        <v>30</v>
      </c>
      <c r="C50" s="73">
        <v>1</v>
      </c>
      <c r="D50" s="69">
        <v>30.76923076923077</v>
      </c>
      <c r="E50" s="74">
        <v>0</v>
      </c>
      <c r="F50" s="69" t="s">
        <v>50</v>
      </c>
      <c r="G50" s="81">
        <v>1</v>
      </c>
      <c r="H50" s="101"/>
      <c r="I50" s="73">
        <v>60</v>
      </c>
      <c r="J50" s="73">
        <v>1</v>
      </c>
      <c r="K50" s="92">
        <v>23.076923076923077</v>
      </c>
      <c r="L50" s="85" t="s">
        <v>170</v>
      </c>
      <c r="M50" s="69" t="s">
        <v>50</v>
      </c>
      <c r="N50" s="87" t="s">
        <v>170</v>
      </c>
      <c r="O50" s="54" t="s">
        <v>137</v>
      </c>
    </row>
    <row r="51" spans="1:15" ht="15.75" x14ac:dyDescent="0.25">
      <c r="A51" s="54" t="s">
        <v>138</v>
      </c>
      <c r="B51" s="73" t="s">
        <v>50</v>
      </c>
      <c r="C51" s="73">
        <v>0</v>
      </c>
      <c r="D51" s="69" t="s">
        <v>50</v>
      </c>
      <c r="E51" s="74">
        <v>0</v>
      </c>
      <c r="F51" s="69" t="s">
        <v>50</v>
      </c>
      <c r="G51" s="81">
        <v>1</v>
      </c>
      <c r="H51" s="101"/>
      <c r="I51" s="69" t="s">
        <v>50</v>
      </c>
      <c r="J51" s="68">
        <v>1</v>
      </c>
      <c r="K51" s="69" t="s">
        <v>50</v>
      </c>
      <c r="L51" s="85" t="s">
        <v>169</v>
      </c>
      <c r="M51" s="69" t="s">
        <v>50</v>
      </c>
      <c r="N51" s="87" t="s">
        <v>170</v>
      </c>
      <c r="O51" s="54" t="s">
        <v>138</v>
      </c>
    </row>
    <row r="52" spans="1:15" ht="15.75" x14ac:dyDescent="0.25">
      <c r="A52" s="54" t="s">
        <v>139</v>
      </c>
      <c r="B52" s="73" t="s">
        <v>50</v>
      </c>
      <c r="C52" s="73">
        <v>0</v>
      </c>
      <c r="D52" s="69" t="s">
        <v>50</v>
      </c>
      <c r="E52" s="74">
        <v>0</v>
      </c>
      <c r="F52" s="69" t="s">
        <v>50</v>
      </c>
      <c r="G52" s="81">
        <v>1</v>
      </c>
      <c r="H52" s="101"/>
      <c r="I52" s="69" t="s">
        <v>50</v>
      </c>
      <c r="J52" s="73">
        <v>1</v>
      </c>
      <c r="K52" s="69" t="s">
        <v>50</v>
      </c>
      <c r="L52" s="85" t="s">
        <v>169</v>
      </c>
      <c r="M52" s="69" t="s">
        <v>50</v>
      </c>
      <c r="N52" s="87" t="s">
        <v>170</v>
      </c>
      <c r="O52" s="54" t="s">
        <v>139</v>
      </c>
    </row>
    <row r="53" spans="1:15" ht="15.75" x14ac:dyDescent="0.25">
      <c r="A53" s="54" t="s">
        <v>141</v>
      </c>
      <c r="B53" s="73" t="s">
        <v>50</v>
      </c>
      <c r="C53" s="73">
        <v>0</v>
      </c>
      <c r="D53" s="69" t="s">
        <v>50</v>
      </c>
      <c r="E53" s="74">
        <v>0</v>
      </c>
      <c r="F53" s="69" t="s">
        <v>50</v>
      </c>
      <c r="G53" s="81">
        <v>0</v>
      </c>
      <c r="H53" s="101"/>
      <c r="I53" s="69" t="s">
        <v>50</v>
      </c>
      <c r="J53" s="73">
        <v>0</v>
      </c>
      <c r="K53" s="69" t="s">
        <v>50</v>
      </c>
      <c r="L53" s="85" t="s">
        <v>169</v>
      </c>
      <c r="M53" s="69" t="s">
        <v>50</v>
      </c>
      <c r="N53" s="87" t="s">
        <v>169</v>
      </c>
      <c r="O53" s="54" t="s">
        <v>141</v>
      </c>
    </row>
    <row r="54" spans="1:15" ht="15.75" x14ac:dyDescent="0.25">
      <c r="A54" s="54" t="s">
        <v>142</v>
      </c>
      <c r="B54" s="88" t="s">
        <v>62</v>
      </c>
      <c r="C54" s="88" t="s">
        <v>171</v>
      </c>
      <c r="D54" s="69" t="s">
        <v>50</v>
      </c>
      <c r="E54" s="74">
        <v>0</v>
      </c>
      <c r="F54" s="95" t="s">
        <v>62</v>
      </c>
      <c r="G54" s="96" t="s">
        <v>171</v>
      </c>
      <c r="H54" s="101"/>
      <c r="I54" s="88" t="s">
        <v>62</v>
      </c>
      <c r="J54" s="88" t="s">
        <v>171</v>
      </c>
      <c r="K54" s="69" t="s">
        <v>50</v>
      </c>
      <c r="L54" s="85" t="s">
        <v>169</v>
      </c>
      <c r="M54" s="97" t="s">
        <v>62</v>
      </c>
      <c r="N54" s="98" t="s">
        <v>171</v>
      </c>
      <c r="O54" s="54" t="s">
        <v>142</v>
      </c>
    </row>
    <row r="55" spans="1:15" ht="15.75" x14ac:dyDescent="0.25">
      <c r="A55" s="54" t="s">
        <v>143</v>
      </c>
      <c r="B55" s="89" t="s">
        <v>62</v>
      </c>
      <c r="C55" s="88" t="s">
        <v>171</v>
      </c>
      <c r="D55" s="69" t="s">
        <v>50</v>
      </c>
      <c r="E55" s="74">
        <v>1</v>
      </c>
      <c r="F55" s="69" t="s">
        <v>50</v>
      </c>
      <c r="G55" s="81">
        <v>1</v>
      </c>
      <c r="H55" s="101"/>
      <c r="I55" s="88" t="s">
        <v>62</v>
      </c>
      <c r="J55" s="88" t="s">
        <v>171</v>
      </c>
      <c r="K55" s="69" t="s">
        <v>50</v>
      </c>
      <c r="L55" s="85" t="s">
        <v>170</v>
      </c>
      <c r="M55" s="69" t="s">
        <v>50</v>
      </c>
      <c r="N55" s="87" t="s">
        <v>169</v>
      </c>
      <c r="O55" s="54" t="s">
        <v>143</v>
      </c>
    </row>
    <row r="56" spans="1:15" ht="15.75" x14ac:dyDescent="0.25">
      <c r="A56" s="54" t="s">
        <v>144</v>
      </c>
      <c r="B56" s="67" t="s">
        <v>50</v>
      </c>
      <c r="C56" s="73">
        <v>0</v>
      </c>
      <c r="D56" s="69" t="s">
        <v>50</v>
      </c>
      <c r="E56" s="74">
        <v>0</v>
      </c>
      <c r="F56" s="69" t="s">
        <v>50</v>
      </c>
      <c r="G56" s="81">
        <v>1</v>
      </c>
      <c r="H56" s="101"/>
      <c r="I56" s="69" t="s">
        <v>50</v>
      </c>
      <c r="J56" s="68">
        <v>1</v>
      </c>
      <c r="K56" s="69" t="s">
        <v>50</v>
      </c>
      <c r="L56" s="85" t="s">
        <v>169</v>
      </c>
      <c r="M56" s="69" t="s">
        <v>50</v>
      </c>
      <c r="N56" s="87" t="s">
        <v>170</v>
      </c>
      <c r="O56" s="54" t="s">
        <v>144</v>
      </c>
    </row>
    <row r="57" spans="1:15" ht="15.75" x14ac:dyDescent="0.25">
      <c r="A57" s="54" t="s">
        <v>145</v>
      </c>
      <c r="B57" s="73" t="s">
        <v>50</v>
      </c>
      <c r="C57" s="73">
        <v>0</v>
      </c>
      <c r="D57" s="69" t="s">
        <v>50</v>
      </c>
      <c r="E57" s="74">
        <v>0</v>
      </c>
      <c r="F57" s="69" t="s">
        <v>50</v>
      </c>
      <c r="G57" s="81">
        <v>1</v>
      </c>
      <c r="H57" s="101"/>
      <c r="I57" s="69" t="s">
        <v>50</v>
      </c>
      <c r="J57" s="73">
        <v>1</v>
      </c>
      <c r="K57" s="69" t="s">
        <v>50</v>
      </c>
      <c r="L57" s="85" t="s">
        <v>169</v>
      </c>
      <c r="M57" s="69" t="s">
        <v>50</v>
      </c>
      <c r="N57" s="87" t="s">
        <v>169</v>
      </c>
      <c r="O57" s="54" t="s">
        <v>145</v>
      </c>
    </row>
    <row r="58" spans="1:15" ht="15.75" x14ac:dyDescent="0.25">
      <c r="A58" s="54" t="s">
        <v>146</v>
      </c>
      <c r="B58" s="67" t="s">
        <v>50</v>
      </c>
      <c r="C58" s="73">
        <v>1</v>
      </c>
      <c r="D58" s="69" t="s">
        <v>50</v>
      </c>
      <c r="E58" s="74">
        <v>1</v>
      </c>
      <c r="F58" s="69" t="s">
        <v>50</v>
      </c>
      <c r="G58" s="81">
        <v>0</v>
      </c>
      <c r="H58" s="101"/>
      <c r="I58" s="69" t="s">
        <v>50</v>
      </c>
      <c r="J58" s="68">
        <v>1</v>
      </c>
      <c r="K58" s="69" t="s">
        <v>50</v>
      </c>
      <c r="L58" s="85" t="s">
        <v>170</v>
      </c>
      <c r="M58" s="69" t="s">
        <v>50</v>
      </c>
      <c r="N58" s="87" t="s">
        <v>169</v>
      </c>
      <c r="O58" s="54" t="s">
        <v>146</v>
      </c>
    </row>
    <row r="59" spans="1:15" ht="15.75" x14ac:dyDescent="0.25">
      <c r="A59" s="54" t="s">
        <v>147</v>
      </c>
      <c r="B59" s="88" t="s">
        <v>62</v>
      </c>
      <c r="C59" s="88" t="s">
        <v>171</v>
      </c>
      <c r="D59" s="89" t="s">
        <v>62</v>
      </c>
      <c r="E59" s="88" t="s">
        <v>171</v>
      </c>
      <c r="F59" s="69" t="s">
        <v>50</v>
      </c>
      <c r="G59" s="81">
        <v>1</v>
      </c>
      <c r="H59" s="101"/>
      <c r="I59" s="88" t="s">
        <v>62</v>
      </c>
      <c r="J59" s="88" t="s">
        <v>171</v>
      </c>
      <c r="K59" s="90" t="s">
        <v>62</v>
      </c>
      <c r="L59" s="91" t="s">
        <v>171</v>
      </c>
      <c r="M59" s="69" t="s">
        <v>50</v>
      </c>
      <c r="N59" s="87" t="s">
        <v>170</v>
      </c>
      <c r="O59" s="54" t="s">
        <v>147</v>
      </c>
    </row>
    <row r="60" spans="1:15" ht="15.75" x14ac:dyDescent="0.25">
      <c r="A60" s="54" t="s">
        <v>148</v>
      </c>
      <c r="B60" s="88" t="s">
        <v>62</v>
      </c>
      <c r="C60" s="88" t="s">
        <v>171</v>
      </c>
      <c r="D60" s="89" t="s">
        <v>62</v>
      </c>
      <c r="E60" s="88" t="s">
        <v>171</v>
      </c>
      <c r="F60" s="84" t="s">
        <v>62</v>
      </c>
      <c r="G60" s="81" t="s">
        <v>171</v>
      </c>
      <c r="H60" s="101"/>
      <c r="I60" s="88" t="s">
        <v>62</v>
      </c>
      <c r="J60" s="88" t="s">
        <v>171</v>
      </c>
      <c r="K60" s="90" t="s">
        <v>62</v>
      </c>
      <c r="L60" s="91" t="s">
        <v>171</v>
      </c>
      <c r="M60" s="97" t="s">
        <v>62</v>
      </c>
      <c r="N60" s="98" t="s">
        <v>171</v>
      </c>
      <c r="O60" s="54" t="s">
        <v>148</v>
      </c>
    </row>
    <row r="61" spans="1:15" ht="15.75" x14ac:dyDescent="0.25">
      <c r="A61" s="54" t="s">
        <v>149</v>
      </c>
      <c r="B61" s="88" t="s">
        <v>62</v>
      </c>
      <c r="C61" s="88" t="s">
        <v>171</v>
      </c>
      <c r="D61" s="69" t="s">
        <v>50</v>
      </c>
      <c r="E61" s="74">
        <v>0</v>
      </c>
      <c r="F61" s="84" t="s">
        <v>62</v>
      </c>
      <c r="G61" s="81" t="s">
        <v>171</v>
      </c>
      <c r="H61" s="101"/>
      <c r="I61" s="88" t="s">
        <v>62</v>
      </c>
      <c r="J61" s="88" t="s">
        <v>171</v>
      </c>
      <c r="K61" s="69" t="s">
        <v>50</v>
      </c>
      <c r="L61" s="85" t="s">
        <v>170</v>
      </c>
      <c r="M61" s="97" t="s">
        <v>62</v>
      </c>
      <c r="N61" s="98" t="s">
        <v>171</v>
      </c>
      <c r="O61" s="54" t="s">
        <v>149</v>
      </c>
    </row>
    <row r="62" spans="1:15" ht="15.75" x14ac:dyDescent="0.25">
      <c r="A62" s="54" t="s">
        <v>150</v>
      </c>
      <c r="B62" s="73" t="s">
        <v>50</v>
      </c>
      <c r="C62" s="73">
        <v>0</v>
      </c>
      <c r="D62" s="69" t="s">
        <v>50</v>
      </c>
      <c r="E62" s="74">
        <v>0</v>
      </c>
      <c r="F62" s="69" t="s">
        <v>50</v>
      </c>
      <c r="G62" s="81">
        <v>0</v>
      </c>
      <c r="H62" s="101"/>
      <c r="I62" s="69" t="s">
        <v>50</v>
      </c>
      <c r="J62" s="73">
        <v>0</v>
      </c>
      <c r="K62" s="69" t="s">
        <v>50</v>
      </c>
      <c r="L62" s="85" t="s">
        <v>169</v>
      </c>
      <c r="M62" s="69" t="s">
        <v>50</v>
      </c>
      <c r="N62" s="87" t="s">
        <v>170</v>
      </c>
      <c r="O62" s="54" t="s">
        <v>150</v>
      </c>
    </row>
    <row r="63" spans="1:15" ht="15.75" x14ac:dyDescent="0.25">
      <c r="A63" s="54" t="s">
        <v>151</v>
      </c>
      <c r="B63" s="67" t="s">
        <v>50</v>
      </c>
      <c r="C63" s="73">
        <v>1</v>
      </c>
      <c r="D63" s="69">
        <v>30</v>
      </c>
      <c r="E63" s="74">
        <v>0</v>
      </c>
      <c r="F63" s="84">
        <v>45.454545454545453</v>
      </c>
      <c r="G63" s="81">
        <v>1</v>
      </c>
      <c r="H63" s="101"/>
      <c r="I63" s="69" t="s">
        <v>50</v>
      </c>
      <c r="J63" s="68">
        <v>1</v>
      </c>
      <c r="K63" s="94">
        <v>10</v>
      </c>
      <c r="L63" s="85" t="s">
        <v>170</v>
      </c>
      <c r="M63" s="93">
        <v>36.363636363636367</v>
      </c>
      <c r="N63" s="87" t="s">
        <v>170</v>
      </c>
      <c r="O63" s="54" t="s">
        <v>151</v>
      </c>
    </row>
    <row r="64" spans="1:15" ht="15.75" x14ac:dyDescent="0.25">
      <c r="A64" s="54" t="s">
        <v>152</v>
      </c>
      <c r="B64" s="67">
        <v>13.3333333333333</v>
      </c>
      <c r="C64" s="73">
        <v>0</v>
      </c>
      <c r="D64" s="69">
        <v>40</v>
      </c>
      <c r="E64" s="74">
        <v>1</v>
      </c>
      <c r="F64" s="84">
        <v>20</v>
      </c>
      <c r="G64" s="81">
        <v>0</v>
      </c>
      <c r="H64" s="101"/>
      <c r="I64" s="67">
        <v>46.666666666666664</v>
      </c>
      <c r="J64" s="73">
        <v>1</v>
      </c>
      <c r="K64" s="94">
        <v>20</v>
      </c>
      <c r="L64" s="85" t="s">
        <v>170</v>
      </c>
      <c r="M64" s="93">
        <v>30</v>
      </c>
      <c r="N64" s="87" t="s">
        <v>170</v>
      </c>
      <c r="O64" s="54" t="s">
        <v>152</v>
      </c>
    </row>
    <row r="65" spans="1:15" ht="15.75" x14ac:dyDescent="0.25">
      <c r="A65" s="54" t="s">
        <v>153</v>
      </c>
      <c r="B65" s="73" t="s">
        <v>50</v>
      </c>
      <c r="C65" s="73">
        <v>0</v>
      </c>
      <c r="D65" s="69" t="s">
        <v>50</v>
      </c>
      <c r="E65" s="74">
        <v>0</v>
      </c>
      <c r="F65" s="69" t="s">
        <v>50</v>
      </c>
      <c r="G65" s="81">
        <v>0</v>
      </c>
      <c r="H65" s="101"/>
      <c r="I65" s="69" t="s">
        <v>50</v>
      </c>
      <c r="J65" s="73">
        <v>0</v>
      </c>
      <c r="K65" s="69" t="s">
        <v>50</v>
      </c>
      <c r="L65" s="85" t="s">
        <v>169</v>
      </c>
      <c r="M65" s="69" t="s">
        <v>50</v>
      </c>
      <c r="N65" s="87" t="s">
        <v>169</v>
      </c>
      <c r="O65" s="54" t="s">
        <v>153</v>
      </c>
    </row>
    <row r="66" spans="1:15" ht="15.75" x14ac:dyDescent="0.25">
      <c r="A66" s="54" t="s">
        <v>154</v>
      </c>
      <c r="B66" s="73" t="s">
        <v>50</v>
      </c>
      <c r="C66" s="73">
        <v>0</v>
      </c>
      <c r="D66" s="69" t="s">
        <v>50</v>
      </c>
      <c r="E66" s="74">
        <v>0</v>
      </c>
      <c r="F66" s="69" t="s">
        <v>50</v>
      </c>
      <c r="G66" s="81">
        <v>0</v>
      </c>
      <c r="H66" s="101"/>
      <c r="I66" s="69" t="s">
        <v>50</v>
      </c>
      <c r="J66" s="68">
        <v>0</v>
      </c>
      <c r="K66" s="69" t="s">
        <v>50</v>
      </c>
      <c r="L66" s="85" t="s">
        <v>169</v>
      </c>
      <c r="M66" s="69" t="s">
        <v>50</v>
      </c>
      <c r="N66" s="87" t="s">
        <v>169</v>
      </c>
      <c r="O66" s="54" t="s">
        <v>154</v>
      </c>
    </row>
    <row r="67" spans="1:15" ht="15.75" x14ac:dyDescent="0.25">
      <c r="A67" s="54" t="s">
        <v>155</v>
      </c>
      <c r="B67" s="88" t="s">
        <v>62</v>
      </c>
      <c r="C67" s="88" t="s">
        <v>171</v>
      </c>
      <c r="D67" s="69" t="s">
        <v>50</v>
      </c>
      <c r="E67" s="74">
        <v>0</v>
      </c>
      <c r="F67" s="69" t="s">
        <v>50</v>
      </c>
      <c r="G67" s="81">
        <v>1</v>
      </c>
      <c r="H67" s="101"/>
      <c r="I67" s="73" t="s">
        <v>62</v>
      </c>
      <c r="J67" s="73" t="s">
        <v>171</v>
      </c>
      <c r="K67" s="69" t="s">
        <v>50</v>
      </c>
      <c r="L67" s="85" t="s">
        <v>169</v>
      </c>
      <c r="M67" s="69" t="s">
        <v>50</v>
      </c>
      <c r="N67" s="87" t="s">
        <v>169</v>
      </c>
      <c r="O67" s="54" t="s">
        <v>155</v>
      </c>
    </row>
    <row r="68" spans="1:15" ht="15.75" x14ac:dyDescent="0.25">
      <c r="A68" s="54" t="s">
        <v>156</v>
      </c>
      <c r="B68" s="67" t="s">
        <v>50</v>
      </c>
      <c r="C68" s="73">
        <v>0</v>
      </c>
      <c r="D68" s="69" t="s">
        <v>50</v>
      </c>
      <c r="E68" s="74">
        <v>0</v>
      </c>
      <c r="F68" s="69" t="s">
        <v>50</v>
      </c>
      <c r="G68" s="81">
        <v>1</v>
      </c>
      <c r="H68" s="101"/>
      <c r="I68" s="69" t="s">
        <v>50</v>
      </c>
      <c r="J68" s="73">
        <v>0</v>
      </c>
      <c r="K68" s="69" t="s">
        <v>50</v>
      </c>
      <c r="L68" s="85" t="s">
        <v>169</v>
      </c>
      <c r="M68" s="69" t="s">
        <v>50</v>
      </c>
      <c r="N68" s="87" t="s">
        <v>170</v>
      </c>
      <c r="O68" s="54" t="s">
        <v>156</v>
      </c>
    </row>
    <row r="69" spans="1:15" ht="15.75" x14ac:dyDescent="0.25">
      <c r="A69" s="54" t="s">
        <v>157</v>
      </c>
      <c r="B69" s="73" t="s">
        <v>50</v>
      </c>
      <c r="C69" s="73">
        <v>0</v>
      </c>
      <c r="D69" s="69" t="s">
        <v>50</v>
      </c>
      <c r="E69" s="74">
        <v>0</v>
      </c>
      <c r="F69" s="84" t="s">
        <v>62</v>
      </c>
      <c r="G69" s="81" t="s">
        <v>171</v>
      </c>
      <c r="H69" s="101"/>
      <c r="I69" s="69" t="s">
        <v>50</v>
      </c>
      <c r="J69" s="73">
        <v>0</v>
      </c>
      <c r="K69" s="69" t="s">
        <v>50</v>
      </c>
      <c r="L69" s="85" t="s">
        <v>170</v>
      </c>
      <c r="M69" s="86" t="s">
        <v>62</v>
      </c>
      <c r="N69" s="87" t="s">
        <v>171</v>
      </c>
      <c r="O69" s="54" t="s">
        <v>157</v>
      </c>
    </row>
    <row r="70" spans="1:15" ht="15.75" x14ac:dyDescent="0.25">
      <c r="A70" s="54" t="s">
        <v>158</v>
      </c>
      <c r="B70" s="88" t="s">
        <v>62</v>
      </c>
      <c r="C70" s="88" t="s">
        <v>171</v>
      </c>
      <c r="D70" s="69" t="s">
        <v>50</v>
      </c>
      <c r="E70" s="74">
        <v>0</v>
      </c>
      <c r="F70" s="69" t="s">
        <v>50</v>
      </c>
      <c r="G70" s="81">
        <v>0</v>
      </c>
      <c r="H70" s="101"/>
      <c r="I70" s="88" t="s">
        <v>62</v>
      </c>
      <c r="J70" s="88" t="s">
        <v>171</v>
      </c>
      <c r="K70" s="69" t="s">
        <v>50</v>
      </c>
      <c r="L70" s="85" t="s">
        <v>169</v>
      </c>
      <c r="M70" s="69" t="s">
        <v>50</v>
      </c>
      <c r="N70" s="87" t="s">
        <v>170</v>
      </c>
      <c r="O70" s="54" t="s">
        <v>158</v>
      </c>
    </row>
    <row r="71" spans="1:15" ht="15.75" x14ac:dyDescent="0.25">
      <c r="A71" s="54" t="s">
        <v>159</v>
      </c>
      <c r="B71" s="73" t="s">
        <v>50</v>
      </c>
      <c r="C71" s="73">
        <v>0</v>
      </c>
      <c r="D71" s="69" t="s">
        <v>50</v>
      </c>
      <c r="E71" s="74">
        <v>0</v>
      </c>
      <c r="F71" s="84" t="s">
        <v>62</v>
      </c>
      <c r="G71" s="81" t="s">
        <v>171</v>
      </c>
      <c r="H71" s="101"/>
      <c r="I71" s="69" t="s">
        <v>50</v>
      </c>
      <c r="J71" s="73">
        <v>0</v>
      </c>
      <c r="K71" s="69" t="s">
        <v>50</v>
      </c>
      <c r="L71" s="85" t="s">
        <v>169</v>
      </c>
      <c r="M71" s="97" t="s">
        <v>62</v>
      </c>
      <c r="N71" s="98" t="s">
        <v>171</v>
      </c>
      <c r="O71" s="54" t="s">
        <v>159</v>
      </c>
    </row>
    <row r="72" spans="1:15" ht="15.75" x14ac:dyDescent="0.25">
      <c r="A72" s="54" t="s">
        <v>160</v>
      </c>
      <c r="B72" s="88" t="s">
        <v>62</v>
      </c>
      <c r="C72" s="88" t="s">
        <v>171</v>
      </c>
      <c r="D72" s="69" t="s">
        <v>50</v>
      </c>
      <c r="E72" s="74">
        <v>0</v>
      </c>
      <c r="F72" s="69" t="s">
        <v>50</v>
      </c>
      <c r="G72" s="81">
        <v>0</v>
      </c>
      <c r="H72" s="101"/>
      <c r="I72" s="88" t="s">
        <v>62</v>
      </c>
      <c r="J72" s="88" t="s">
        <v>171</v>
      </c>
      <c r="K72" s="69" t="s">
        <v>50</v>
      </c>
      <c r="L72" s="85" t="s">
        <v>169</v>
      </c>
      <c r="M72" s="69" t="s">
        <v>50</v>
      </c>
      <c r="N72" s="87" t="s">
        <v>169</v>
      </c>
      <c r="O72" s="54" t="s">
        <v>160</v>
      </c>
    </row>
    <row r="73" spans="1:15" ht="15.75" x14ac:dyDescent="0.25">
      <c r="A73" s="54" t="s">
        <v>161</v>
      </c>
      <c r="B73" s="73" t="s">
        <v>50</v>
      </c>
      <c r="C73" s="73">
        <v>0</v>
      </c>
      <c r="D73" s="69">
        <v>0</v>
      </c>
      <c r="E73" s="74">
        <v>0</v>
      </c>
      <c r="F73" s="69" t="s">
        <v>50</v>
      </c>
      <c r="G73" s="81">
        <v>0</v>
      </c>
      <c r="H73" s="101"/>
      <c r="I73" s="69" t="s">
        <v>50</v>
      </c>
      <c r="J73" s="73">
        <v>0</v>
      </c>
      <c r="K73" s="94">
        <v>0</v>
      </c>
      <c r="L73" s="85" t="s">
        <v>169</v>
      </c>
      <c r="M73" s="69" t="s">
        <v>50</v>
      </c>
      <c r="N73" s="87" t="s">
        <v>170</v>
      </c>
      <c r="O73" s="54" t="s">
        <v>161</v>
      </c>
    </row>
    <row r="74" spans="1:15" ht="15.75" x14ac:dyDescent="0.25">
      <c r="A74" s="54" t="s">
        <v>162</v>
      </c>
      <c r="B74" s="73" t="s">
        <v>50</v>
      </c>
      <c r="C74" s="73">
        <v>0</v>
      </c>
      <c r="D74" s="69" t="s">
        <v>62</v>
      </c>
      <c r="E74" s="74" t="s">
        <v>171</v>
      </c>
      <c r="F74" s="69" t="s">
        <v>50</v>
      </c>
      <c r="G74" s="81">
        <v>0</v>
      </c>
      <c r="H74" s="101"/>
      <c r="I74" s="69" t="s">
        <v>50</v>
      </c>
      <c r="J74" s="73">
        <v>1</v>
      </c>
      <c r="K74" s="90" t="s">
        <v>62</v>
      </c>
      <c r="L74" s="91" t="s">
        <v>171</v>
      </c>
      <c r="M74" s="69" t="s">
        <v>50</v>
      </c>
      <c r="N74" s="87" t="s">
        <v>170</v>
      </c>
      <c r="O74" s="54" t="s">
        <v>162</v>
      </c>
    </row>
    <row r="75" spans="1:15" ht="15.75" x14ac:dyDescent="0.25">
      <c r="A75" s="54" t="s">
        <v>163</v>
      </c>
      <c r="B75" s="88" t="s">
        <v>62</v>
      </c>
      <c r="C75" s="88" t="s">
        <v>171</v>
      </c>
      <c r="D75" s="69" t="s">
        <v>50</v>
      </c>
      <c r="E75" s="74">
        <v>0</v>
      </c>
      <c r="F75" s="69" t="s">
        <v>50</v>
      </c>
      <c r="G75" s="81">
        <v>0</v>
      </c>
      <c r="H75" s="101"/>
      <c r="I75" s="88" t="s">
        <v>62</v>
      </c>
      <c r="J75" s="88" t="s">
        <v>171</v>
      </c>
      <c r="K75" s="69" t="s">
        <v>50</v>
      </c>
      <c r="L75" s="85" t="s">
        <v>169</v>
      </c>
      <c r="M75" s="69" t="s">
        <v>50</v>
      </c>
      <c r="N75" s="87" t="s">
        <v>170</v>
      </c>
      <c r="O75" s="54" t="s">
        <v>163</v>
      </c>
    </row>
    <row r="76" spans="1:15" ht="15.75" x14ac:dyDescent="0.25">
      <c r="A76" s="54" t="s">
        <v>164</v>
      </c>
      <c r="B76" s="88" t="s">
        <v>62</v>
      </c>
      <c r="C76" s="88" t="s">
        <v>171</v>
      </c>
      <c r="D76" s="69" t="s">
        <v>62</v>
      </c>
      <c r="E76" s="74" t="s">
        <v>171</v>
      </c>
      <c r="F76" s="84" t="s">
        <v>62</v>
      </c>
      <c r="G76" s="81" t="s">
        <v>171</v>
      </c>
      <c r="H76" s="101"/>
      <c r="I76" s="88" t="s">
        <v>62</v>
      </c>
      <c r="J76" s="88" t="s">
        <v>171</v>
      </c>
      <c r="K76" s="90" t="s">
        <v>62</v>
      </c>
      <c r="L76" s="91" t="s">
        <v>171</v>
      </c>
      <c r="M76" s="97" t="s">
        <v>62</v>
      </c>
      <c r="N76" s="98" t="s">
        <v>171</v>
      </c>
      <c r="O76" s="54" t="s">
        <v>164</v>
      </c>
    </row>
    <row r="77" spans="1:15" ht="15.75" x14ac:dyDescent="0.25">
      <c r="A77" s="54" t="s">
        <v>165</v>
      </c>
      <c r="B77" s="67" t="s">
        <v>50</v>
      </c>
      <c r="C77" s="73">
        <v>1</v>
      </c>
      <c r="D77" s="69">
        <v>15.384615384615385</v>
      </c>
      <c r="E77" s="74">
        <v>0</v>
      </c>
      <c r="F77" s="69" t="s">
        <v>50</v>
      </c>
      <c r="G77" s="81">
        <v>0</v>
      </c>
      <c r="H77" s="101"/>
      <c r="I77" s="69" t="s">
        <v>50</v>
      </c>
      <c r="J77" s="68">
        <v>1</v>
      </c>
      <c r="K77" s="94">
        <v>0</v>
      </c>
      <c r="L77" s="85" t="s">
        <v>169</v>
      </c>
      <c r="M77" s="69" t="s">
        <v>50</v>
      </c>
      <c r="N77" s="87" t="s">
        <v>170</v>
      </c>
      <c r="O77" s="54" t="s">
        <v>165</v>
      </c>
    </row>
    <row r="78" spans="1:15" ht="15.75" x14ac:dyDescent="0.25">
      <c r="A78" s="54" t="s">
        <v>100</v>
      </c>
      <c r="B78" s="88" t="s">
        <v>62</v>
      </c>
      <c r="C78" s="88" t="s">
        <v>171</v>
      </c>
      <c r="D78" s="69" t="s">
        <v>50</v>
      </c>
      <c r="E78" s="74">
        <v>0</v>
      </c>
      <c r="F78" s="69" t="s">
        <v>50</v>
      </c>
      <c r="G78" s="81">
        <v>0</v>
      </c>
      <c r="H78" s="101"/>
      <c r="I78" s="88" t="s">
        <v>62</v>
      </c>
      <c r="J78" s="88" t="s">
        <v>171</v>
      </c>
      <c r="K78" s="69" t="s">
        <v>50</v>
      </c>
      <c r="L78" s="85" t="s">
        <v>169</v>
      </c>
      <c r="M78" s="69" t="s">
        <v>50</v>
      </c>
      <c r="N78" s="87" t="s">
        <v>169</v>
      </c>
      <c r="O78" s="54" t="s">
        <v>100</v>
      </c>
    </row>
    <row r="79" spans="1:15" ht="15.75" x14ac:dyDescent="0.25">
      <c r="A79" s="54" t="s">
        <v>166</v>
      </c>
      <c r="B79" s="67" t="s">
        <v>50</v>
      </c>
      <c r="C79" s="73">
        <v>0</v>
      </c>
      <c r="D79" s="69" t="s">
        <v>50</v>
      </c>
      <c r="E79" s="74">
        <v>1</v>
      </c>
      <c r="F79" s="69" t="s">
        <v>50</v>
      </c>
      <c r="G79" s="81">
        <v>0</v>
      </c>
      <c r="H79" s="101"/>
      <c r="I79" s="69" t="s">
        <v>50</v>
      </c>
      <c r="J79" s="73">
        <v>0</v>
      </c>
      <c r="K79" s="69" t="s">
        <v>50</v>
      </c>
      <c r="L79" s="85" t="s">
        <v>169</v>
      </c>
      <c r="M79" s="69" t="s">
        <v>50</v>
      </c>
      <c r="N79" s="87" t="s">
        <v>169</v>
      </c>
      <c r="O79" s="54" t="s">
        <v>166</v>
      </c>
    </row>
    <row r="80" spans="1:15" ht="15.75" x14ac:dyDescent="0.25">
      <c r="A80" s="75" t="s">
        <v>167</v>
      </c>
      <c r="B80" s="76">
        <v>11.63</v>
      </c>
      <c r="C80" s="77">
        <v>0</v>
      </c>
      <c r="D80" s="76">
        <v>18.57</v>
      </c>
      <c r="E80" s="77">
        <v>0</v>
      </c>
      <c r="F80" s="76">
        <v>32.21</v>
      </c>
      <c r="G80" s="77">
        <v>0</v>
      </c>
      <c r="H80" s="102"/>
      <c r="I80" s="76">
        <v>33.72</v>
      </c>
      <c r="J80" s="77">
        <v>1</v>
      </c>
      <c r="K80" s="76">
        <v>6.33</v>
      </c>
      <c r="L80" s="77" t="s">
        <v>169</v>
      </c>
      <c r="M80" s="76">
        <v>29.81</v>
      </c>
      <c r="N80" s="77" t="s">
        <v>170</v>
      </c>
    </row>
    <row r="81" spans="1:14" x14ac:dyDescent="0.25">
      <c r="A81" s="20"/>
      <c r="B81" s="20"/>
      <c r="C81" s="20"/>
      <c r="D81" s="20"/>
      <c r="E81" s="20"/>
      <c r="F81" s="20"/>
      <c r="G81" s="20"/>
      <c r="H81" s="20"/>
      <c r="I81" s="20"/>
      <c r="J81" s="20"/>
      <c r="K81" s="20"/>
      <c r="L81" s="20"/>
      <c r="M81" s="20"/>
      <c r="N81" s="20"/>
    </row>
    <row r="82" spans="1:14" ht="15.75" x14ac:dyDescent="0.25">
      <c r="A82" s="33"/>
      <c r="B82" s="99" t="s">
        <v>104</v>
      </c>
      <c r="C82" s="20"/>
      <c r="D82" s="20"/>
      <c r="E82" s="20"/>
      <c r="F82" s="20"/>
      <c r="G82" s="20"/>
      <c r="H82" s="20"/>
      <c r="I82" s="20"/>
      <c r="J82" s="20"/>
      <c r="K82" s="20"/>
      <c r="L82" s="20"/>
      <c r="M82" s="20"/>
      <c r="N82" s="20"/>
    </row>
  </sheetData>
  <sheetProtection algorithmName="SHA-512" hashValue="J6+mSB0Kz9/bLCDLF7Zx/0hpPFQ7l3OTnhrB9eF3G446cKAdOwlxMIgz5vHdGAOPAu9bfd0Xp8ZUxyjf+4V75w==" saltValue="JGZ6AIMiWf6LkFDFqAqxiA==" spinCount="100000" sheet="1" objects="1" scenarios="1"/>
  <autoFilter ref="A22:O22" xr:uid="{60AA7E5E-C55B-4AB2-851B-C863A8526A95}"/>
  <hyperlinks>
    <hyperlink ref="Q2" location="'Table of Contents'!A1" display="Return to &quot;Table of Contents&quot;" xr:uid="{AA016200-AB5A-4042-880A-39E5C1CF01D3}"/>
  </hyperlink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4BB6B9-3A7B-4A23-AEDE-87359C016E69}">
  <sheetPr codeName="Sheet7">
    <tabColor rgb="FF007AAE"/>
  </sheetPr>
  <dimension ref="A1:R86"/>
  <sheetViews>
    <sheetView workbookViewId="0">
      <selection activeCell="P2" sqref="P2"/>
    </sheetView>
  </sheetViews>
  <sheetFormatPr defaultRowHeight="15" x14ac:dyDescent="0.25"/>
  <cols>
    <col min="1" max="1" width="14.7109375" customWidth="1"/>
    <col min="2" max="2" width="18.28515625" customWidth="1"/>
    <col min="3" max="3" width="13.140625" customWidth="1"/>
    <col min="4" max="4" width="18.85546875" customWidth="1"/>
    <col min="5" max="5" width="13.7109375" customWidth="1"/>
    <col min="6" max="6" width="18.85546875" customWidth="1"/>
    <col min="7" max="7" width="13.7109375" customWidth="1"/>
    <col min="9" max="9" width="18.42578125" customWidth="1"/>
    <col min="10" max="10" width="13.7109375" customWidth="1"/>
    <col min="11" max="11" width="17.85546875" customWidth="1"/>
    <col min="12" max="12" width="13.7109375" customWidth="1"/>
    <col min="13" max="13" width="18.5703125" customWidth="1"/>
    <col min="14" max="14" width="13.7109375" customWidth="1"/>
    <col min="15" max="15" width="5.140625" customWidth="1"/>
  </cols>
  <sheetData>
    <row r="1" spans="1:18" ht="23.25" x14ac:dyDescent="0.35">
      <c r="A1" s="115"/>
      <c r="B1" s="116"/>
      <c r="C1" s="117" t="s">
        <v>187</v>
      </c>
      <c r="D1" s="117"/>
      <c r="E1" s="117"/>
      <c r="F1" s="117"/>
      <c r="G1" s="117"/>
      <c r="H1" s="117"/>
      <c r="I1" s="117"/>
      <c r="J1" s="117"/>
      <c r="K1" s="117"/>
      <c r="L1" s="117"/>
      <c r="M1" s="115"/>
      <c r="N1" s="115"/>
    </row>
    <row r="2" spans="1:18" ht="15.75" x14ac:dyDescent="0.25">
      <c r="A2" s="116"/>
      <c r="B2" s="115"/>
      <c r="C2" s="115"/>
      <c r="D2" s="115"/>
      <c r="E2" s="115"/>
      <c r="F2" s="115"/>
      <c r="G2" s="115"/>
      <c r="H2" s="115"/>
      <c r="I2" s="115"/>
      <c r="J2" s="115"/>
      <c r="K2" s="115"/>
      <c r="L2" s="115"/>
      <c r="M2" s="115"/>
      <c r="N2" s="115"/>
      <c r="P2" s="273" t="s">
        <v>41</v>
      </c>
      <c r="Q2" s="46"/>
      <c r="R2" s="46"/>
    </row>
    <row r="3" spans="1:18" ht="18.75" x14ac:dyDescent="0.3">
      <c r="A3" s="115"/>
      <c r="B3" s="115" t="s">
        <v>189</v>
      </c>
      <c r="C3" s="115"/>
      <c r="D3" s="115"/>
      <c r="E3" s="115"/>
      <c r="F3" s="115"/>
      <c r="G3" s="115"/>
      <c r="H3" s="115"/>
      <c r="I3" s="115"/>
      <c r="J3" s="115"/>
      <c r="K3" s="115"/>
      <c r="L3" s="115"/>
      <c r="M3" s="115"/>
      <c r="N3" s="115"/>
    </row>
    <row r="4" spans="1:18" ht="8.25" customHeight="1" x14ac:dyDescent="0.25">
      <c r="A4" s="115"/>
      <c r="B4" s="115"/>
      <c r="C4" s="115"/>
      <c r="D4" s="115"/>
      <c r="E4" s="115"/>
      <c r="F4" s="115"/>
      <c r="G4" s="115"/>
      <c r="H4" s="115"/>
      <c r="I4" s="115"/>
      <c r="J4" s="115"/>
      <c r="K4" s="115"/>
      <c r="L4" s="115"/>
      <c r="M4" s="115"/>
      <c r="N4" s="115"/>
    </row>
    <row r="5" spans="1:18" ht="15" customHeight="1" x14ac:dyDescent="0.25">
      <c r="A5" s="115"/>
      <c r="B5" s="118" t="s">
        <v>188</v>
      </c>
      <c r="C5" s="118"/>
      <c r="D5" s="118"/>
      <c r="E5" s="118"/>
      <c r="F5" s="118"/>
      <c r="G5" s="118"/>
      <c r="H5" s="118"/>
      <c r="I5" s="118"/>
      <c r="J5" s="118"/>
      <c r="K5" s="118"/>
      <c r="L5" s="118"/>
      <c r="M5" s="118"/>
      <c r="N5" s="119"/>
    </row>
    <row r="6" spans="1:18" x14ac:dyDescent="0.25">
      <c r="A6" s="115"/>
      <c r="B6" s="118"/>
      <c r="C6" s="118"/>
      <c r="D6" s="118"/>
      <c r="E6" s="118"/>
      <c r="F6" s="118"/>
      <c r="G6" s="118"/>
      <c r="H6" s="118"/>
      <c r="I6" s="118"/>
      <c r="J6" s="118"/>
      <c r="K6" s="118"/>
      <c r="L6" s="118"/>
      <c r="M6" s="118"/>
      <c r="N6" s="119"/>
    </row>
    <row r="7" spans="1:18" x14ac:dyDescent="0.25">
      <c r="A7" s="115"/>
      <c r="B7" s="115"/>
      <c r="C7" s="115"/>
      <c r="D7" s="115"/>
      <c r="E7" s="115"/>
      <c r="F7" s="115"/>
      <c r="G7" s="115"/>
      <c r="H7" s="115"/>
      <c r="I7" s="115"/>
      <c r="J7" s="115"/>
      <c r="K7" s="115"/>
      <c r="L7" s="115"/>
      <c r="M7" s="115"/>
      <c r="N7" s="115"/>
    </row>
    <row r="8" spans="1:18" x14ac:dyDescent="0.25">
      <c r="A8" s="115"/>
      <c r="B8" s="115" t="s">
        <v>190</v>
      </c>
      <c r="C8" s="115"/>
      <c r="D8" s="115"/>
      <c r="E8" s="115"/>
      <c r="F8" s="115"/>
      <c r="G8" s="115"/>
      <c r="H8" s="115"/>
      <c r="I8" s="115"/>
      <c r="J8" s="115"/>
      <c r="K8" s="115"/>
      <c r="L8" s="115"/>
      <c r="M8" s="115"/>
      <c r="N8" s="115"/>
    </row>
    <row r="9" spans="1:18" x14ac:dyDescent="0.25">
      <c r="A9" s="115"/>
      <c r="B9" s="115"/>
      <c r="C9" s="115" t="s">
        <v>191</v>
      </c>
      <c r="D9" s="115"/>
      <c r="E9" s="115"/>
      <c r="F9" s="115"/>
      <c r="G9" s="115"/>
      <c r="H9" s="115"/>
      <c r="I9" s="115"/>
      <c r="J9" s="115"/>
      <c r="K9" s="115"/>
      <c r="L9" s="115"/>
      <c r="M9" s="115"/>
      <c r="N9" s="115"/>
    </row>
    <row r="10" spans="1:18" ht="8.25" customHeight="1" x14ac:dyDescent="0.25">
      <c r="A10" s="115"/>
      <c r="B10" s="115"/>
      <c r="C10" s="115"/>
      <c r="D10" s="115"/>
      <c r="E10" s="115"/>
      <c r="F10" s="115"/>
      <c r="G10" s="115"/>
      <c r="H10" s="115"/>
      <c r="I10" s="115"/>
      <c r="J10" s="115"/>
      <c r="K10" s="115"/>
      <c r="L10" s="115"/>
      <c r="M10" s="115"/>
      <c r="N10" s="115"/>
    </row>
    <row r="11" spans="1:18" x14ac:dyDescent="0.25">
      <c r="A11" s="115"/>
      <c r="B11" s="115" t="s">
        <v>192</v>
      </c>
      <c r="C11" s="115"/>
      <c r="D11" s="115"/>
      <c r="E11" s="115"/>
      <c r="F11" s="115"/>
      <c r="G11" s="115"/>
      <c r="H11" s="115"/>
      <c r="I11" s="115"/>
      <c r="J11" s="115"/>
      <c r="K11" s="115"/>
      <c r="L11" s="115"/>
      <c r="M11" s="115"/>
      <c r="N11" s="115"/>
    </row>
    <row r="12" spans="1:18" x14ac:dyDescent="0.25">
      <c r="A12" s="115"/>
      <c r="B12" s="115"/>
      <c r="C12" s="115" t="s">
        <v>193</v>
      </c>
      <c r="D12" s="115"/>
      <c r="E12" s="115"/>
      <c r="F12" s="115"/>
      <c r="G12" s="115"/>
      <c r="H12" s="115"/>
      <c r="I12" s="115"/>
      <c r="J12" s="115"/>
      <c r="K12" s="115"/>
      <c r="L12" s="115"/>
      <c r="M12" s="115"/>
      <c r="N12" s="115"/>
    </row>
    <row r="13" spans="1:18" ht="8.25" customHeight="1" x14ac:dyDescent="0.25">
      <c r="A13" s="115"/>
      <c r="B13" s="115"/>
      <c r="C13" s="115"/>
      <c r="D13" s="115"/>
      <c r="E13" s="115"/>
      <c r="F13" s="115"/>
      <c r="G13" s="115"/>
      <c r="H13" s="115"/>
      <c r="I13" s="115"/>
      <c r="J13" s="115"/>
      <c r="K13" s="115"/>
      <c r="L13" s="115"/>
      <c r="M13" s="115"/>
      <c r="N13" s="115"/>
    </row>
    <row r="14" spans="1:18" x14ac:dyDescent="0.25">
      <c r="A14" s="115"/>
      <c r="B14" s="115" t="s">
        <v>194</v>
      </c>
      <c r="C14" s="115"/>
      <c r="D14" s="115"/>
      <c r="E14" s="115"/>
      <c r="F14" s="115"/>
      <c r="G14" s="115"/>
      <c r="H14" s="115"/>
      <c r="I14" s="115"/>
      <c r="J14" s="115"/>
      <c r="K14" s="115"/>
      <c r="L14" s="115"/>
      <c r="M14" s="115"/>
      <c r="N14" s="115"/>
    </row>
    <row r="15" spans="1:18" x14ac:dyDescent="0.25">
      <c r="A15" s="115"/>
      <c r="B15" s="115"/>
      <c r="C15" s="115" t="s">
        <v>195</v>
      </c>
      <c r="D15" s="115"/>
      <c r="E15" s="115"/>
      <c r="F15" s="115"/>
      <c r="G15" s="115"/>
      <c r="H15" s="115"/>
      <c r="I15" s="115"/>
      <c r="J15" s="115"/>
      <c r="K15" s="115"/>
      <c r="L15" s="115"/>
      <c r="M15" s="115"/>
      <c r="N15" s="115"/>
    </row>
    <row r="16" spans="1:18" ht="8.25" customHeight="1" x14ac:dyDescent="0.25">
      <c r="A16" s="115"/>
      <c r="B16" s="115"/>
      <c r="C16" s="115"/>
      <c r="D16" s="115"/>
      <c r="E16" s="115"/>
      <c r="F16" s="115"/>
      <c r="G16" s="115"/>
      <c r="H16" s="115"/>
      <c r="I16" s="115"/>
      <c r="J16" s="115"/>
      <c r="K16" s="115"/>
      <c r="L16" s="115"/>
      <c r="M16" s="115"/>
      <c r="N16" s="115"/>
    </row>
    <row r="17" spans="1:14" x14ac:dyDescent="0.25">
      <c r="A17" s="115"/>
      <c r="B17" s="115" t="s">
        <v>196</v>
      </c>
      <c r="C17" s="115"/>
      <c r="D17" s="115"/>
      <c r="E17" s="115"/>
      <c r="F17" s="115"/>
      <c r="G17" s="115"/>
      <c r="H17" s="115"/>
      <c r="I17" s="115"/>
      <c r="J17" s="115"/>
      <c r="K17" s="115"/>
      <c r="L17" s="115"/>
      <c r="M17" s="115"/>
      <c r="N17" s="115"/>
    </row>
    <row r="18" spans="1:14" x14ac:dyDescent="0.25">
      <c r="A18" s="115"/>
      <c r="B18" s="115"/>
      <c r="C18" s="115" t="s">
        <v>197</v>
      </c>
      <c r="D18" s="115"/>
      <c r="E18" s="115"/>
      <c r="F18" s="115"/>
      <c r="G18" s="115"/>
      <c r="H18" s="115"/>
      <c r="I18" s="115"/>
      <c r="J18" s="115"/>
      <c r="K18" s="115"/>
      <c r="L18" s="115"/>
      <c r="M18" s="115"/>
      <c r="N18" s="115"/>
    </row>
    <row r="19" spans="1:14" ht="8.25" customHeight="1" x14ac:dyDescent="0.25">
      <c r="A19" s="115"/>
      <c r="B19" s="115"/>
      <c r="C19" s="115"/>
      <c r="D19" s="115"/>
      <c r="E19" s="115"/>
      <c r="F19" s="115"/>
      <c r="G19" s="115"/>
      <c r="H19" s="115"/>
      <c r="I19" s="115"/>
      <c r="J19" s="115"/>
      <c r="K19" s="115"/>
      <c r="L19" s="115"/>
      <c r="M19" s="115"/>
      <c r="N19" s="115"/>
    </row>
    <row r="20" spans="1:14" x14ac:dyDescent="0.25">
      <c r="A20" s="115"/>
      <c r="B20" s="115" t="s">
        <v>198</v>
      </c>
      <c r="C20" s="115"/>
      <c r="D20" s="115"/>
      <c r="E20" s="115"/>
      <c r="F20" s="115"/>
      <c r="G20" s="115"/>
      <c r="H20" s="115"/>
      <c r="I20" s="115"/>
      <c r="J20" s="115"/>
      <c r="K20" s="115"/>
      <c r="L20" s="115"/>
      <c r="M20" s="115"/>
      <c r="N20" s="115"/>
    </row>
    <row r="21" spans="1:14" x14ac:dyDescent="0.25">
      <c r="A21" s="115"/>
      <c r="B21" s="115"/>
      <c r="C21" s="115" t="s">
        <v>199</v>
      </c>
      <c r="D21" s="115"/>
      <c r="E21" s="115"/>
      <c r="F21" s="115"/>
      <c r="G21" s="115"/>
      <c r="H21" s="115"/>
      <c r="I21" s="115"/>
      <c r="J21" s="115"/>
      <c r="K21" s="115"/>
      <c r="L21" s="115"/>
      <c r="M21" s="115"/>
      <c r="N21" s="115"/>
    </row>
    <row r="22" spans="1:14" ht="8.25" customHeight="1" x14ac:dyDescent="0.25">
      <c r="A22" s="115"/>
      <c r="B22" s="115"/>
      <c r="C22" s="115"/>
      <c r="D22" s="115"/>
      <c r="E22" s="115"/>
      <c r="F22" s="115"/>
      <c r="G22" s="115"/>
      <c r="H22" s="115"/>
      <c r="I22" s="115"/>
      <c r="J22" s="115"/>
      <c r="K22" s="115"/>
      <c r="L22" s="115"/>
      <c r="M22" s="115"/>
      <c r="N22" s="115"/>
    </row>
    <row r="23" spans="1:14" x14ac:dyDescent="0.25">
      <c r="A23" s="115"/>
      <c r="B23" s="115" t="s">
        <v>200</v>
      </c>
      <c r="C23" s="115"/>
      <c r="D23" s="115"/>
      <c r="E23" s="115"/>
      <c r="F23" s="115"/>
      <c r="G23" s="115"/>
      <c r="H23" s="115"/>
      <c r="I23" s="115"/>
      <c r="J23" s="115"/>
      <c r="K23" s="115"/>
      <c r="L23" s="115"/>
      <c r="M23" s="115"/>
      <c r="N23" s="115"/>
    </row>
    <row r="24" spans="1:14" x14ac:dyDescent="0.25">
      <c r="A24" s="115"/>
      <c r="B24" s="115"/>
      <c r="C24" s="115" t="s">
        <v>201</v>
      </c>
      <c r="D24" s="115"/>
      <c r="E24" s="115"/>
      <c r="F24" s="115"/>
      <c r="G24" s="115"/>
      <c r="H24" s="115"/>
      <c r="I24" s="115"/>
      <c r="J24" s="115"/>
      <c r="K24" s="115"/>
      <c r="L24" s="115"/>
      <c r="M24" s="115"/>
      <c r="N24" s="115"/>
    </row>
    <row r="25" spans="1:14" ht="8.25" customHeight="1" thickBot="1" x14ac:dyDescent="0.3"/>
    <row r="26" spans="1:14" ht="48" thickBot="1" x14ac:dyDescent="0.3">
      <c r="A26" s="47" t="s">
        <v>105</v>
      </c>
      <c r="B26" s="104" t="s">
        <v>202</v>
      </c>
      <c r="C26" s="121" t="s">
        <v>180</v>
      </c>
      <c r="D26" s="105" t="s">
        <v>203</v>
      </c>
      <c r="E26" s="121" t="s">
        <v>180</v>
      </c>
      <c r="F26" s="106" t="s">
        <v>204</v>
      </c>
      <c r="G26" s="121" t="s">
        <v>180</v>
      </c>
      <c r="H26" s="103"/>
      <c r="I26" s="104" t="s">
        <v>205</v>
      </c>
      <c r="J26" s="121" t="s">
        <v>180</v>
      </c>
      <c r="K26" s="105" t="s">
        <v>206</v>
      </c>
      <c r="L26" s="121" t="s">
        <v>180</v>
      </c>
      <c r="M26" s="106" t="s">
        <v>207</v>
      </c>
      <c r="N26" s="121" t="s">
        <v>180</v>
      </c>
    </row>
    <row r="27" spans="1:14" ht="15.75" x14ac:dyDescent="0.25">
      <c r="A27" s="54" t="s">
        <v>110</v>
      </c>
      <c r="B27" s="67">
        <v>22.470352687509621</v>
      </c>
      <c r="C27" s="68">
        <v>1</v>
      </c>
      <c r="D27" s="69">
        <v>33.788174139051335</v>
      </c>
      <c r="E27" s="74">
        <v>1</v>
      </c>
      <c r="F27" s="112">
        <v>41.442307692307693</v>
      </c>
      <c r="G27" s="72">
        <v>0</v>
      </c>
      <c r="H27" s="101"/>
      <c r="I27" s="67">
        <v>14.523332819959958</v>
      </c>
      <c r="J27" s="68">
        <v>1</v>
      </c>
      <c r="K27" s="69">
        <v>23.749187784275506</v>
      </c>
      <c r="L27" s="74">
        <v>1</v>
      </c>
      <c r="M27" s="112">
        <v>22.259615384615383</v>
      </c>
      <c r="N27" s="72">
        <v>0</v>
      </c>
    </row>
    <row r="28" spans="1:14" ht="15.75" x14ac:dyDescent="0.25">
      <c r="A28" s="54" t="s">
        <v>111</v>
      </c>
      <c r="B28" s="67">
        <v>28.048976545230104</v>
      </c>
      <c r="C28" s="68">
        <v>1</v>
      </c>
      <c r="D28" s="69">
        <v>24.553980678372472</v>
      </c>
      <c r="E28" s="74">
        <v>1</v>
      </c>
      <c r="F28" s="112">
        <v>35.542378793163579</v>
      </c>
      <c r="G28" s="72">
        <v>1</v>
      </c>
      <c r="H28" s="101"/>
      <c r="I28" s="67">
        <v>25.276811859443633</v>
      </c>
      <c r="J28" s="68">
        <v>1</v>
      </c>
      <c r="K28" s="69">
        <v>11.947911524810193</v>
      </c>
      <c r="L28" s="74">
        <v>1</v>
      </c>
      <c r="M28" s="112">
        <v>15.176529860868891</v>
      </c>
      <c r="N28" s="72"/>
    </row>
    <row r="29" spans="1:14" ht="15.75" x14ac:dyDescent="0.25">
      <c r="A29" s="54" t="s">
        <v>112</v>
      </c>
      <c r="B29" s="67">
        <v>24.905696875906759</v>
      </c>
      <c r="C29" s="68">
        <v>1</v>
      </c>
      <c r="D29" s="69">
        <v>34.108723135271809</v>
      </c>
      <c r="E29" s="74">
        <v>1</v>
      </c>
      <c r="F29" s="112">
        <v>25.702618304107617</v>
      </c>
      <c r="G29" s="72">
        <v>1</v>
      </c>
      <c r="H29" s="101"/>
      <c r="I29" s="67">
        <v>23.193732469291035</v>
      </c>
      <c r="J29" s="68">
        <v>1</v>
      </c>
      <c r="K29" s="69">
        <v>21.395106715252471</v>
      </c>
      <c r="L29" s="74">
        <v>1</v>
      </c>
      <c r="M29" s="112">
        <v>10.497237569060774</v>
      </c>
      <c r="N29" s="72">
        <v>1</v>
      </c>
    </row>
    <row r="30" spans="1:14" ht="15.75" x14ac:dyDescent="0.25">
      <c r="A30" s="54" t="s">
        <v>113</v>
      </c>
      <c r="B30" s="67">
        <v>32.575757575757578</v>
      </c>
      <c r="C30" s="68">
        <v>0</v>
      </c>
      <c r="D30" s="69">
        <v>27.200000000000003</v>
      </c>
      <c r="E30" s="74">
        <v>1</v>
      </c>
      <c r="F30" s="112">
        <v>31.481481481481481</v>
      </c>
      <c r="G30" s="72">
        <v>1</v>
      </c>
      <c r="H30" s="101"/>
      <c r="I30" s="67">
        <v>28.030303030303028</v>
      </c>
      <c r="J30" s="68">
        <v>0</v>
      </c>
      <c r="K30" s="69">
        <v>17.599999999999998</v>
      </c>
      <c r="L30" s="74">
        <v>1</v>
      </c>
      <c r="M30" s="112">
        <v>12.962962962962962</v>
      </c>
      <c r="N30" s="113">
        <v>1</v>
      </c>
    </row>
    <row r="31" spans="1:14" ht="15.75" x14ac:dyDescent="0.25">
      <c r="A31" s="54" t="s">
        <v>114</v>
      </c>
      <c r="B31" s="67">
        <v>29.738562091503269</v>
      </c>
      <c r="C31" s="68">
        <v>0</v>
      </c>
      <c r="D31" s="69">
        <v>27.905158936946329</v>
      </c>
      <c r="E31" s="74">
        <v>1</v>
      </c>
      <c r="F31" s="112">
        <v>38.548468106479156</v>
      </c>
      <c r="G31" s="72">
        <v>1</v>
      </c>
      <c r="H31" s="101"/>
      <c r="I31" s="67">
        <v>27.746152224330594</v>
      </c>
      <c r="J31" s="68">
        <v>0</v>
      </c>
      <c r="K31" s="69">
        <v>28.214192196910183</v>
      </c>
      <c r="L31" s="74">
        <v>1</v>
      </c>
      <c r="M31" s="112">
        <v>18.232044198895029</v>
      </c>
      <c r="N31" s="72">
        <v>1</v>
      </c>
    </row>
    <row r="32" spans="1:14" ht="15.75" x14ac:dyDescent="0.25">
      <c r="A32" s="54" t="s">
        <v>115</v>
      </c>
      <c r="B32" s="67">
        <v>28.068592962305946</v>
      </c>
      <c r="C32" s="68">
        <v>1</v>
      </c>
      <c r="D32" s="69">
        <v>36.092865232163085</v>
      </c>
      <c r="E32" s="74">
        <v>0</v>
      </c>
      <c r="F32" s="112">
        <v>43.133493205435656</v>
      </c>
      <c r="G32" s="72">
        <v>0</v>
      </c>
      <c r="H32" s="101"/>
      <c r="I32" s="67">
        <v>23.742811237743442</v>
      </c>
      <c r="J32" s="68">
        <v>1</v>
      </c>
      <c r="K32" s="69">
        <v>27.014388489208635</v>
      </c>
      <c r="L32" s="74">
        <v>1</v>
      </c>
      <c r="M32" s="112">
        <v>17.797761790567545</v>
      </c>
      <c r="N32" s="72">
        <v>1</v>
      </c>
    </row>
    <row r="33" spans="1:14" ht="15.75" x14ac:dyDescent="0.25">
      <c r="A33" s="54" t="s">
        <v>116</v>
      </c>
      <c r="B33" s="67">
        <v>35.161290322580641</v>
      </c>
      <c r="C33" s="68">
        <v>0</v>
      </c>
      <c r="D33" s="69">
        <v>26.923076923076923</v>
      </c>
      <c r="E33" s="74">
        <v>1</v>
      </c>
      <c r="F33" s="67" t="s">
        <v>50</v>
      </c>
      <c r="G33" s="72">
        <v>1</v>
      </c>
      <c r="H33" s="101"/>
      <c r="I33" s="67">
        <v>44.838709677419352</v>
      </c>
      <c r="J33" s="68">
        <v>0</v>
      </c>
      <c r="K33" s="69">
        <v>19.230769230769234</v>
      </c>
      <c r="L33" s="74">
        <v>1</v>
      </c>
      <c r="M33" s="67" t="s">
        <v>50</v>
      </c>
      <c r="N33" s="72">
        <v>1</v>
      </c>
    </row>
    <row r="34" spans="1:14" ht="15.75" x14ac:dyDescent="0.25">
      <c r="A34" s="54" t="s">
        <v>117</v>
      </c>
      <c r="B34" s="67">
        <v>21.46153846153846</v>
      </c>
      <c r="C34" s="68">
        <v>1</v>
      </c>
      <c r="D34" s="69">
        <v>16.363636363636367</v>
      </c>
      <c r="E34" s="74">
        <v>1</v>
      </c>
      <c r="F34" s="112">
        <v>34.995112414467251</v>
      </c>
      <c r="G34" s="72">
        <v>1</v>
      </c>
      <c r="H34" s="101"/>
      <c r="I34" s="67">
        <v>16.307692307692307</v>
      </c>
      <c r="J34" s="68">
        <v>1</v>
      </c>
      <c r="K34" s="69">
        <v>13.787878787878785</v>
      </c>
      <c r="L34" s="74">
        <v>1</v>
      </c>
      <c r="M34" s="112">
        <v>16.129032258064516</v>
      </c>
      <c r="N34" s="72">
        <v>1</v>
      </c>
    </row>
    <row r="35" spans="1:14" ht="15.75" x14ac:dyDescent="0.25">
      <c r="A35" s="54" t="s">
        <v>118</v>
      </c>
      <c r="B35" s="67">
        <v>25.694444444444443</v>
      </c>
      <c r="C35" s="68">
        <v>1</v>
      </c>
      <c r="D35" s="69">
        <v>55.319148936170215</v>
      </c>
      <c r="E35" s="74">
        <v>0</v>
      </c>
      <c r="F35" s="112">
        <v>46.578947368421048</v>
      </c>
      <c r="G35" s="72">
        <v>0</v>
      </c>
      <c r="H35" s="101"/>
      <c r="I35" s="67">
        <v>35.416666666666664</v>
      </c>
      <c r="J35" s="68">
        <v>0</v>
      </c>
      <c r="K35" s="69">
        <v>30.141843971631211</v>
      </c>
      <c r="L35" s="74">
        <v>0</v>
      </c>
      <c r="M35" s="112">
        <v>17.631578947368425</v>
      </c>
      <c r="N35" s="72">
        <v>1</v>
      </c>
    </row>
    <row r="36" spans="1:14" ht="15.75" x14ac:dyDescent="0.25">
      <c r="A36" s="54" t="s">
        <v>119</v>
      </c>
      <c r="B36" s="67">
        <v>22.815126050420169</v>
      </c>
      <c r="C36" s="68">
        <v>1</v>
      </c>
      <c r="D36" s="69">
        <v>22.356063699469168</v>
      </c>
      <c r="E36" s="74">
        <v>1</v>
      </c>
      <c r="F36" s="112">
        <v>25.978730320902805</v>
      </c>
      <c r="G36" s="72">
        <v>1</v>
      </c>
      <c r="H36" s="101"/>
      <c r="I36" s="67">
        <v>17.103841536614645</v>
      </c>
      <c r="J36" s="68">
        <v>1</v>
      </c>
      <c r="K36" s="69">
        <v>13.535389341840954</v>
      </c>
      <c r="L36" s="74">
        <v>1</v>
      </c>
      <c r="M36" s="112">
        <v>10.035759067477823</v>
      </c>
      <c r="N36" s="72">
        <v>1</v>
      </c>
    </row>
    <row r="37" spans="1:14" ht="15.75" x14ac:dyDescent="0.25">
      <c r="A37" s="54" t="s">
        <v>120</v>
      </c>
      <c r="B37" s="67">
        <v>11.403508771929825</v>
      </c>
      <c r="C37" s="68">
        <v>1</v>
      </c>
      <c r="D37" s="69" t="s">
        <v>50</v>
      </c>
      <c r="E37" s="74">
        <v>0</v>
      </c>
      <c r="F37" s="112">
        <v>25.83454281567489</v>
      </c>
      <c r="G37" s="72">
        <v>1</v>
      </c>
      <c r="H37" s="101"/>
      <c r="I37" s="67">
        <v>10.087719298245609</v>
      </c>
      <c r="J37" s="68">
        <v>1</v>
      </c>
      <c r="K37" s="69" t="s">
        <v>50</v>
      </c>
      <c r="L37" s="74">
        <v>1</v>
      </c>
      <c r="M37" s="112">
        <v>18.867924528301888</v>
      </c>
      <c r="N37" s="72">
        <v>1</v>
      </c>
    </row>
    <row r="38" spans="1:14" ht="15.75" x14ac:dyDescent="0.25">
      <c r="A38" s="54" t="s">
        <v>121</v>
      </c>
      <c r="B38" s="67">
        <v>42.161716171617158</v>
      </c>
      <c r="C38" s="68">
        <v>0</v>
      </c>
      <c r="D38" s="69">
        <v>38.211382113821138</v>
      </c>
      <c r="E38" s="74">
        <v>0</v>
      </c>
      <c r="F38" s="112">
        <v>41.140350877192986</v>
      </c>
      <c r="G38" s="72">
        <v>0</v>
      </c>
      <c r="H38" s="101"/>
      <c r="I38" s="67">
        <v>28.778877887788784</v>
      </c>
      <c r="J38" s="68">
        <v>0</v>
      </c>
      <c r="K38" s="69">
        <v>20.325203252032519</v>
      </c>
      <c r="L38" s="74">
        <v>1</v>
      </c>
      <c r="M38" s="112">
        <v>15.789473684210526</v>
      </c>
      <c r="N38" s="72">
        <v>1</v>
      </c>
    </row>
    <row r="39" spans="1:14" ht="15.75" x14ac:dyDescent="0.25">
      <c r="A39" s="54" t="s">
        <v>122</v>
      </c>
      <c r="B39" s="67">
        <v>24.4171733373121</v>
      </c>
      <c r="C39" s="68">
        <v>1</v>
      </c>
      <c r="D39" s="69">
        <v>23.670923670923674</v>
      </c>
      <c r="E39" s="74">
        <v>1</v>
      </c>
      <c r="F39" s="112">
        <v>39.049429657794676</v>
      </c>
      <c r="G39" s="72">
        <v>1</v>
      </c>
      <c r="H39" s="101"/>
      <c r="I39" s="67">
        <v>26.961095154612259</v>
      </c>
      <c r="J39" s="68">
        <v>1</v>
      </c>
      <c r="K39" s="69">
        <v>14.626610081155537</v>
      </c>
      <c r="L39" s="74">
        <v>1</v>
      </c>
      <c r="M39" s="112">
        <v>16.891634980988592</v>
      </c>
      <c r="N39" s="72">
        <v>1</v>
      </c>
    </row>
    <row r="40" spans="1:14" ht="15.75" x14ac:dyDescent="0.25">
      <c r="A40" s="54" t="s">
        <v>123</v>
      </c>
      <c r="B40" s="67">
        <v>38.548644338118024</v>
      </c>
      <c r="C40" s="68">
        <v>0</v>
      </c>
      <c r="D40" s="69">
        <v>29.090693819559558</v>
      </c>
      <c r="E40" s="74">
        <v>1</v>
      </c>
      <c r="F40" s="112">
        <v>42.189314750290357</v>
      </c>
      <c r="G40" s="72">
        <v>0</v>
      </c>
      <c r="H40" s="101"/>
      <c r="I40" s="67">
        <v>29.728867623604465</v>
      </c>
      <c r="J40" s="68">
        <v>0</v>
      </c>
      <c r="K40" s="69">
        <v>11.773255813953488</v>
      </c>
      <c r="L40" s="74">
        <v>1</v>
      </c>
      <c r="M40" s="112">
        <v>14.140534262485481</v>
      </c>
      <c r="N40" s="72">
        <v>1</v>
      </c>
    </row>
    <row r="41" spans="1:14" ht="15.75" x14ac:dyDescent="0.25">
      <c r="A41" s="54" t="s">
        <v>124</v>
      </c>
      <c r="B41" s="67">
        <v>32.389846743295017</v>
      </c>
      <c r="C41" s="68">
        <v>0</v>
      </c>
      <c r="D41" s="69">
        <v>31.338625787024363</v>
      </c>
      <c r="E41" s="74">
        <v>1</v>
      </c>
      <c r="F41" s="112">
        <v>34.804138296931647</v>
      </c>
      <c r="G41" s="72">
        <v>1</v>
      </c>
      <c r="H41" s="101"/>
      <c r="I41" s="67">
        <v>34.406130268199234</v>
      </c>
      <c r="J41" s="68">
        <v>0</v>
      </c>
      <c r="K41" s="69">
        <v>36.557059961315289</v>
      </c>
      <c r="L41" s="74">
        <v>0</v>
      </c>
      <c r="M41" s="112">
        <v>20.48810681757892</v>
      </c>
      <c r="N41" s="72">
        <v>1</v>
      </c>
    </row>
    <row r="42" spans="1:14" ht="15.75" x14ac:dyDescent="0.25">
      <c r="A42" s="54" t="s">
        <v>125</v>
      </c>
      <c r="B42" s="67">
        <v>31.401804302567662</v>
      </c>
      <c r="C42" s="68">
        <v>0</v>
      </c>
      <c r="D42" s="69">
        <v>26.057813154587354</v>
      </c>
      <c r="E42" s="74">
        <v>1</v>
      </c>
      <c r="F42" s="112">
        <v>40.268456375838923</v>
      </c>
      <c r="G42" s="72">
        <v>1</v>
      </c>
      <c r="H42" s="101"/>
      <c r="I42" s="67">
        <v>73.317140874392777</v>
      </c>
      <c r="J42" s="68">
        <v>0</v>
      </c>
      <c r="K42" s="69">
        <v>19.543359865940509</v>
      </c>
      <c r="L42" s="74">
        <v>1</v>
      </c>
      <c r="M42" s="112">
        <v>10.738255033557047</v>
      </c>
      <c r="N42" s="72">
        <v>1</v>
      </c>
    </row>
    <row r="43" spans="1:14" ht="15.75" x14ac:dyDescent="0.25">
      <c r="A43" s="54" t="s">
        <v>126</v>
      </c>
      <c r="B43" s="67">
        <v>25.873455677224676</v>
      </c>
      <c r="C43" s="68">
        <v>1</v>
      </c>
      <c r="D43" s="69">
        <v>34.575289575289581</v>
      </c>
      <c r="E43" s="74">
        <v>1</v>
      </c>
      <c r="F43" s="112">
        <v>47.043470998454922</v>
      </c>
      <c r="G43" s="72">
        <v>0</v>
      </c>
      <c r="H43" s="101"/>
      <c r="I43" s="67">
        <v>22.63656061124415</v>
      </c>
      <c r="J43" s="68">
        <v>1</v>
      </c>
      <c r="K43" s="69">
        <v>27.150600077429345</v>
      </c>
      <c r="L43" s="74">
        <v>1</v>
      </c>
      <c r="M43" s="112">
        <v>22.025723472668808</v>
      </c>
      <c r="N43" s="72">
        <v>0</v>
      </c>
    </row>
    <row r="44" spans="1:14" ht="15.75" x14ac:dyDescent="0.25">
      <c r="A44" s="54" t="s">
        <v>127</v>
      </c>
      <c r="B44" s="67" t="s">
        <v>50</v>
      </c>
      <c r="C44" s="68">
        <v>1</v>
      </c>
      <c r="D44" s="69">
        <v>4.166666666666667</v>
      </c>
      <c r="E44" s="74">
        <v>1</v>
      </c>
      <c r="F44" s="112">
        <v>10.351966873706004</v>
      </c>
      <c r="G44" s="72">
        <v>1</v>
      </c>
      <c r="H44" s="101"/>
      <c r="I44" s="67" t="s">
        <v>50</v>
      </c>
      <c r="J44" s="68">
        <v>1</v>
      </c>
      <c r="K44" s="69">
        <v>1.3888888888888888</v>
      </c>
      <c r="L44" s="74">
        <v>1</v>
      </c>
      <c r="M44" s="112">
        <v>4.7619047619047619</v>
      </c>
      <c r="N44" s="72">
        <v>1</v>
      </c>
    </row>
    <row r="45" spans="1:14" ht="15.75" x14ac:dyDescent="0.25">
      <c r="A45" s="54" t="s">
        <v>128</v>
      </c>
      <c r="B45" s="67">
        <v>17.671530977982592</v>
      </c>
      <c r="C45" s="68">
        <v>1</v>
      </c>
      <c r="D45" s="69">
        <v>34.476367006487493</v>
      </c>
      <c r="E45" s="74">
        <v>1</v>
      </c>
      <c r="F45" s="112">
        <v>40.887681159420296</v>
      </c>
      <c r="G45" s="72">
        <v>1</v>
      </c>
      <c r="H45" s="101"/>
      <c r="I45" s="67">
        <v>19.285714285714292</v>
      </c>
      <c r="J45" s="68">
        <v>1</v>
      </c>
      <c r="K45" s="69">
        <v>18.852983522636375</v>
      </c>
      <c r="L45" s="74">
        <v>1</v>
      </c>
      <c r="M45" s="112">
        <v>14.221014492753621</v>
      </c>
      <c r="N45" s="72">
        <v>1</v>
      </c>
    </row>
    <row r="46" spans="1:14" ht="15.75" x14ac:dyDescent="0.25">
      <c r="A46" s="54" t="s">
        <v>129</v>
      </c>
      <c r="B46" s="67">
        <v>32.795167490389893</v>
      </c>
      <c r="C46" s="68">
        <v>0</v>
      </c>
      <c r="D46" s="69">
        <v>30.348392399860895</v>
      </c>
      <c r="E46" s="74">
        <v>1</v>
      </c>
      <c r="F46" s="112">
        <v>43.786388275446697</v>
      </c>
      <c r="G46" s="72">
        <v>0</v>
      </c>
      <c r="H46" s="101"/>
      <c r="I46" s="67">
        <v>24.817459680654739</v>
      </c>
      <c r="J46" s="68">
        <v>1</v>
      </c>
      <c r="K46" s="69">
        <v>19.981481481481481</v>
      </c>
      <c r="L46" s="74">
        <v>1</v>
      </c>
      <c r="M46" s="112">
        <v>24.809275245934554</v>
      </c>
      <c r="N46" s="72">
        <v>0</v>
      </c>
    </row>
    <row r="47" spans="1:14" ht="15.75" x14ac:dyDescent="0.25">
      <c r="A47" s="54" t="s">
        <v>130</v>
      </c>
      <c r="B47" s="67">
        <v>32.194423458720593</v>
      </c>
      <c r="C47" s="68">
        <v>0</v>
      </c>
      <c r="D47" s="69">
        <v>31.411567386246819</v>
      </c>
      <c r="E47" s="74">
        <v>1</v>
      </c>
      <c r="F47" s="112">
        <v>53.249496981891348</v>
      </c>
      <c r="G47" s="72">
        <v>0</v>
      </c>
      <c r="H47" s="101"/>
      <c r="I47" s="67">
        <v>29.380114748849095</v>
      </c>
      <c r="J47" s="68">
        <v>0</v>
      </c>
      <c r="K47" s="69">
        <v>22.213039485766757</v>
      </c>
      <c r="L47" s="74">
        <v>1</v>
      </c>
      <c r="M47" s="112">
        <v>25.241448692152918</v>
      </c>
      <c r="N47" s="72">
        <v>0</v>
      </c>
    </row>
    <row r="48" spans="1:14" ht="15.75" x14ac:dyDescent="0.25">
      <c r="A48" s="54" t="s">
        <v>131</v>
      </c>
      <c r="B48" s="67">
        <v>27.090301003344479</v>
      </c>
      <c r="C48" s="68">
        <v>1</v>
      </c>
      <c r="D48" s="69">
        <v>21.693121693121693</v>
      </c>
      <c r="E48" s="74">
        <v>1</v>
      </c>
      <c r="F48" s="67" t="s">
        <v>50</v>
      </c>
      <c r="G48" s="72">
        <v>0</v>
      </c>
      <c r="H48" s="101"/>
      <c r="I48" s="67">
        <v>22.682752030578119</v>
      </c>
      <c r="J48" s="68">
        <v>1</v>
      </c>
      <c r="K48" s="69">
        <v>23.809523809523807</v>
      </c>
      <c r="L48" s="74">
        <v>1</v>
      </c>
      <c r="M48" s="67" t="s">
        <v>50</v>
      </c>
      <c r="N48" s="72">
        <v>1</v>
      </c>
    </row>
    <row r="49" spans="1:14" ht="15.75" x14ac:dyDescent="0.25">
      <c r="A49" s="54" t="s">
        <v>132</v>
      </c>
      <c r="B49" s="67">
        <v>23.880933588905179</v>
      </c>
      <c r="C49" s="68">
        <v>1</v>
      </c>
      <c r="D49" s="69">
        <v>24.221947273246407</v>
      </c>
      <c r="E49" s="74">
        <v>1</v>
      </c>
      <c r="F49" s="112">
        <v>42.374517374517382</v>
      </c>
      <c r="G49" s="72">
        <v>0</v>
      </c>
      <c r="H49" s="101"/>
      <c r="I49" s="67">
        <v>21.885218175668058</v>
      </c>
      <c r="J49" s="68">
        <v>1</v>
      </c>
      <c r="K49" s="69">
        <v>16.02741029789664</v>
      </c>
      <c r="L49" s="74">
        <v>1</v>
      </c>
      <c r="M49" s="112">
        <v>12.644787644787646</v>
      </c>
      <c r="N49" s="72">
        <v>1</v>
      </c>
    </row>
    <row r="50" spans="1:14" ht="15.75" x14ac:dyDescent="0.25">
      <c r="A50" s="54" t="s">
        <v>133</v>
      </c>
      <c r="B50" s="67">
        <v>16.308243727598573</v>
      </c>
      <c r="C50" s="68">
        <v>1</v>
      </c>
      <c r="D50" s="69">
        <v>28.091931216931215</v>
      </c>
      <c r="E50" s="74">
        <v>1</v>
      </c>
      <c r="F50" s="112">
        <v>23.549814014275658</v>
      </c>
      <c r="G50" s="72">
        <v>1</v>
      </c>
      <c r="H50" s="101"/>
      <c r="I50" s="67">
        <v>24.514242595736658</v>
      </c>
      <c r="J50" s="68">
        <v>1</v>
      </c>
      <c r="K50" s="69">
        <v>11.87335092348285</v>
      </c>
      <c r="L50" s="74">
        <v>1</v>
      </c>
      <c r="M50" s="112">
        <v>13.702623906705538</v>
      </c>
      <c r="N50" s="72">
        <v>1</v>
      </c>
    </row>
    <row r="51" spans="1:14" ht="15.75" x14ac:dyDescent="0.25">
      <c r="A51" s="54" t="s">
        <v>134</v>
      </c>
      <c r="B51" s="67">
        <v>39.508300645825898</v>
      </c>
      <c r="C51" s="68">
        <v>0</v>
      </c>
      <c r="D51" s="69">
        <v>40.927660965246758</v>
      </c>
      <c r="E51" s="74">
        <v>0</v>
      </c>
      <c r="F51" s="112">
        <v>32.477872358446618</v>
      </c>
      <c r="G51" s="72">
        <v>1</v>
      </c>
      <c r="H51" s="101"/>
      <c r="I51" s="67">
        <v>40.092713657434921</v>
      </c>
      <c r="J51" s="68">
        <v>0</v>
      </c>
      <c r="K51" s="69">
        <v>34.026588369627277</v>
      </c>
      <c r="L51" s="74">
        <v>0</v>
      </c>
      <c r="M51" s="112">
        <v>14.835048490238428</v>
      </c>
      <c r="N51" s="72">
        <v>1</v>
      </c>
    </row>
    <row r="52" spans="1:14" ht="15.75" x14ac:dyDescent="0.25">
      <c r="A52" s="54" t="s">
        <v>135</v>
      </c>
      <c r="B52" s="67">
        <v>29.736024844720497</v>
      </c>
      <c r="C52" s="68">
        <v>0</v>
      </c>
      <c r="D52" s="69">
        <v>26.116268788682582</v>
      </c>
      <c r="E52" s="74">
        <v>1</v>
      </c>
      <c r="F52" s="112">
        <v>34.415584415584419</v>
      </c>
      <c r="G52" s="72">
        <v>1</v>
      </c>
      <c r="H52" s="101"/>
      <c r="I52" s="67">
        <v>31.211180124223603</v>
      </c>
      <c r="J52" s="68">
        <v>0</v>
      </c>
      <c r="K52" s="69">
        <v>27.641467727674627</v>
      </c>
      <c r="L52" s="74">
        <v>1</v>
      </c>
      <c r="M52" s="112">
        <v>13.095238095238097</v>
      </c>
      <c r="N52" s="72">
        <v>1</v>
      </c>
    </row>
    <row r="53" spans="1:14" ht="15.75" x14ac:dyDescent="0.25">
      <c r="A53" s="54" t="s">
        <v>136</v>
      </c>
      <c r="B53" s="67">
        <v>31.166428391220251</v>
      </c>
      <c r="C53" s="68">
        <v>0</v>
      </c>
      <c r="D53" s="69">
        <v>30.653465346534652</v>
      </c>
      <c r="E53" s="74">
        <v>1</v>
      </c>
      <c r="F53" s="112">
        <v>41.918908069048577</v>
      </c>
      <c r="G53" s="72">
        <v>0</v>
      </c>
      <c r="H53" s="101"/>
      <c r="I53" s="67">
        <v>29.434025733748207</v>
      </c>
      <c r="J53" s="68">
        <v>0</v>
      </c>
      <c r="K53" s="69">
        <v>12.90066225165563</v>
      </c>
      <c r="L53" s="74">
        <v>1</v>
      </c>
      <c r="M53" s="112">
        <v>13.962264150943396</v>
      </c>
      <c r="N53" s="72">
        <v>1</v>
      </c>
    </row>
    <row r="54" spans="1:14" ht="15.75" x14ac:dyDescent="0.25">
      <c r="A54" s="54" t="s">
        <v>137</v>
      </c>
      <c r="B54" s="67">
        <v>31.52036718301779</v>
      </c>
      <c r="C54" s="68">
        <v>0</v>
      </c>
      <c r="D54" s="69">
        <v>34.071505624903686</v>
      </c>
      <c r="E54" s="74">
        <v>1</v>
      </c>
      <c r="F54" s="112">
        <v>44.913765929661821</v>
      </c>
      <c r="G54" s="72">
        <v>0</v>
      </c>
      <c r="H54" s="101"/>
      <c r="I54" s="67">
        <v>26.288009179575447</v>
      </c>
      <c r="J54" s="68">
        <v>1</v>
      </c>
      <c r="K54" s="69">
        <v>23.268017471487497</v>
      </c>
      <c r="L54" s="74">
        <v>1</v>
      </c>
      <c r="M54" s="112">
        <v>24.582338902147971</v>
      </c>
      <c r="N54" s="72">
        <v>0</v>
      </c>
    </row>
    <row r="55" spans="1:14" ht="15.75" x14ac:dyDescent="0.25">
      <c r="A55" s="54" t="s">
        <v>138</v>
      </c>
      <c r="B55" s="67">
        <v>25.363184079601993</v>
      </c>
      <c r="C55" s="68">
        <v>1</v>
      </c>
      <c r="D55" s="69">
        <v>30.685263796240143</v>
      </c>
      <c r="E55" s="74">
        <v>1</v>
      </c>
      <c r="F55" s="112">
        <v>38.930534732633689</v>
      </c>
      <c r="G55" s="72">
        <v>1</v>
      </c>
      <c r="H55" s="101"/>
      <c r="I55" s="67">
        <v>25.928497049635542</v>
      </c>
      <c r="J55" s="68">
        <v>1</v>
      </c>
      <c r="K55" s="69">
        <v>24.742268041237114</v>
      </c>
      <c r="L55" s="74">
        <v>1</v>
      </c>
      <c r="M55" s="112">
        <v>20.652173913043477</v>
      </c>
      <c r="N55" s="72">
        <v>0</v>
      </c>
    </row>
    <row r="56" spans="1:14" ht="15.75" x14ac:dyDescent="0.25">
      <c r="A56" s="54" t="s">
        <v>139</v>
      </c>
      <c r="B56" s="67">
        <v>25.748867990247302</v>
      </c>
      <c r="C56" s="68">
        <v>1</v>
      </c>
      <c r="D56" s="69">
        <v>26.186131386861319</v>
      </c>
      <c r="E56" s="74">
        <v>1</v>
      </c>
      <c r="F56" s="112">
        <v>25.454545454545453</v>
      </c>
      <c r="G56" s="72">
        <v>1</v>
      </c>
      <c r="H56" s="101"/>
      <c r="I56" s="67">
        <v>26.924416579588993</v>
      </c>
      <c r="J56" s="68">
        <v>1</v>
      </c>
      <c r="K56" s="69">
        <v>4.0754257907542595</v>
      </c>
      <c r="L56" s="74">
        <v>1</v>
      </c>
      <c r="M56" s="112">
        <v>10.909090909090908</v>
      </c>
      <c r="N56" s="72">
        <v>1</v>
      </c>
    </row>
    <row r="57" spans="1:14" ht="15.75" x14ac:dyDescent="0.25">
      <c r="A57" s="54" t="s">
        <v>141</v>
      </c>
      <c r="B57" s="67">
        <v>38.085526315789465</v>
      </c>
      <c r="C57" s="68">
        <v>0</v>
      </c>
      <c r="D57" s="69">
        <v>40.130683066110251</v>
      </c>
      <c r="E57" s="74">
        <v>0</v>
      </c>
      <c r="F57" s="112">
        <v>51.190476190476197</v>
      </c>
      <c r="G57" s="72">
        <v>0</v>
      </c>
      <c r="H57" s="101"/>
      <c r="I57" s="67">
        <v>38.618421052631575</v>
      </c>
      <c r="J57" s="68">
        <v>0</v>
      </c>
      <c r="K57" s="69">
        <v>37.149621520650747</v>
      </c>
      <c r="L57" s="74">
        <v>0</v>
      </c>
      <c r="M57" s="112">
        <v>29.761904761904763</v>
      </c>
      <c r="N57" s="72">
        <v>0</v>
      </c>
    </row>
    <row r="58" spans="1:14" ht="15.75" x14ac:dyDescent="0.25">
      <c r="A58" s="54" t="s">
        <v>142</v>
      </c>
      <c r="B58" s="67">
        <v>13.64513018322083</v>
      </c>
      <c r="C58" s="68">
        <v>1</v>
      </c>
      <c r="D58" s="69">
        <v>42.857142857142854</v>
      </c>
      <c r="E58" s="74">
        <v>0</v>
      </c>
      <c r="F58" s="67" t="s">
        <v>50</v>
      </c>
      <c r="G58" s="72">
        <v>1</v>
      </c>
      <c r="H58" s="101"/>
      <c r="I58" s="67">
        <v>16.104146576663453</v>
      </c>
      <c r="J58" s="68">
        <v>1</v>
      </c>
      <c r="K58" s="69">
        <v>38.095238095238095</v>
      </c>
      <c r="L58" s="74">
        <v>0</v>
      </c>
      <c r="M58" s="67" t="s">
        <v>50</v>
      </c>
      <c r="N58" s="72">
        <v>1</v>
      </c>
    </row>
    <row r="59" spans="1:14" ht="15.75" x14ac:dyDescent="0.25">
      <c r="A59" s="54" t="s">
        <v>143</v>
      </c>
      <c r="B59" s="67">
        <v>25.96153846153846</v>
      </c>
      <c r="C59" s="68">
        <v>1</v>
      </c>
      <c r="D59" s="69">
        <v>26.026026026026027</v>
      </c>
      <c r="E59" s="74">
        <v>1</v>
      </c>
      <c r="F59" s="112">
        <v>47.142857142857139</v>
      </c>
      <c r="G59" s="72">
        <v>0</v>
      </c>
      <c r="H59" s="101"/>
      <c r="I59" s="67">
        <v>19.80769230769231</v>
      </c>
      <c r="J59" s="68">
        <v>1</v>
      </c>
      <c r="K59" s="69">
        <v>13.793103448275861</v>
      </c>
      <c r="L59" s="74">
        <v>1</v>
      </c>
      <c r="M59" s="112">
        <v>20.714285714285715</v>
      </c>
      <c r="N59" s="72">
        <v>0</v>
      </c>
    </row>
    <row r="60" spans="1:14" ht="15.75" x14ac:dyDescent="0.25">
      <c r="A60" s="54" t="s">
        <v>144</v>
      </c>
      <c r="B60" s="67">
        <v>23.19140140553948</v>
      </c>
      <c r="C60" s="68">
        <v>1</v>
      </c>
      <c r="D60" s="69">
        <v>21.19047619047619</v>
      </c>
      <c r="E60" s="74">
        <v>1</v>
      </c>
      <c r="F60" s="112">
        <v>25.727699530516436</v>
      </c>
      <c r="G60" s="72">
        <v>1</v>
      </c>
      <c r="H60" s="101"/>
      <c r="I60" s="67">
        <v>21.496486151302193</v>
      </c>
      <c r="J60" s="68">
        <v>1</v>
      </c>
      <c r="K60" s="69">
        <v>14.444444444444443</v>
      </c>
      <c r="L60" s="74">
        <v>1</v>
      </c>
      <c r="M60" s="112">
        <v>7.042253521126761</v>
      </c>
      <c r="N60" s="72">
        <v>1</v>
      </c>
    </row>
    <row r="61" spans="1:14" ht="15.75" x14ac:dyDescent="0.25">
      <c r="A61" s="54" t="s">
        <v>145</v>
      </c>
      <c r="B61" s="67">
        <v>21.399176954732511</v>
      </c>
      <c r="C61" s="68">
        <v>1</v>
      </c>
      <c r="D61" s="69">
        <v>23.556385869565219</v>
      </c>
      <c r="E61" s="74">
        <v>1</v>
      </c>
      <c r="F61" s="112">
        <v>38.638888888888886</v>
      </c>
      <c r="G61" s="72">
        <v>1</v>
      </c>
      <c r="H61" s="101"/>
      <c r="I61" s="67">
        <v>14.814814814814817</v>
      </c>
      <c r="J61" s="68">
        <v>1</v>
      </c>
      <c r="K61" s="69">
        <v>14.946709524615123</v>
      </c>
      <c r="L61" s="74">
        <v>1</v>
      </c>
      <c r="M61" s="112">
        <v>15.541666666666668</v>
      </c>
      <c r="N61" s="72">
        <v>1</v>
      </c>
    </row>
    <row r="62" spans="1:14" ht="15.75" x14ac:dyDescent="0.25">
      <c r="A62" s="54" t="s">
        <v>146</v>
      </c>
      <c r="B62" s="67">
        <v>29.589371980676329</v>
      </c>
      <c r="C62" s="68">
        <v>0</v>
      </c>
      <c r="D62" s="69">
        <v>41.564207650273218</v>
      </c>
      <c r="E62" s="74">
        <v>0</v>
      </c>
      <c r="F62" s="112">
        <v>35.158371040723992</v>
      </c>
      <c r="G62" s="72">
        <v>1</v>
      </c>
      <c r="H62" s="101"/>
      <c r="I62" s="67">
        <v>28.756038647343001</v>
      </c>
      <c r="J62" s="68">
        <v>0</v>
      </c>
      <c r="K62" s="69">
        <v>23.160762942779293</v>
      </c>
      <c r="L62" s="74">
        <v>1</v>
      </c>
      <c r="M62" s="112">
        <v>20.271493212669682</v>
      </c>
      <c r="N62" s="72">
        <v>1</v>
      </c>
    </row>
    <row r="63" spans="1:14" ht="15.75" x14ac:dyDescent="0.25">
      <c r="A63" s="54" t="s">
        <v>147</v>
      </c>
      <c r="B63" s="67">
        <v>49.295774647887328</v>
      </c>
      <c r="C63" s="68">
        <v>0</v>
      </c>
      <c r="D63" s="69" t="s">
        <v>50</v>
      </c>
      <c r="E63" s="74">
        <v>1</v>
      </c>
      <c r="F63" s="67" t="s">
        <v>50</v>
      </c>
      <c r="G63" s="72">
        <v>1</v>
      </c>
      <c r="H63" s="101"/>
      <c r="I63" s="67">
        <v>29.275653923541245</v>
      </c>
      <c r="J63" s="68">
        <v>0</v>
      </c>
      <c r="K63" s="69" t="s">
        <v>50</v>
      </c>
      <c r="L63" s="74">
        <v>0</v>
      </c>
      <c r="M63" s="67" t="s">
        <v>50</v>
      </c>
      <c r="N63" s="72">
        <v>1</v>
      </c>
    </row>
    <row r="64" spans="1:14" ht="15.75" x14ac:dyDescent="0.25">
      <c r="A64" s="54" t="s">
        <v>148</v>
      </c>
      <c r="B64" s="67">
        <v>36.576576576576578</v>
      </c>
      <c r="C64" s="68">
        <v>0</v>
      </c>
      <c r="D64" s="69">
        <v>31.645569620253166</v>
      </c>
      <c r="E64" s="74">
        <v>1</v>
      </c>
      <c r="F64" s="112">
        <v>27.257799671592771</v>
      </c>
      <c r="G64" s="72">
        <v>1</v>
      </c>
      <c r="H64" s="101"/>
      <c r="I64" s="67">
        <v>35.135135135135137</v>
      </c>
      <c r="J64" s="68">
        <v>0</v>
      </c>
      <c r="K64" s="69">
        <v>20.253164556962027</v>
      </c>
      <c r="L64" s="74">
        <v>1</v>
      </c>
      <c r="M64" s="112">
        <v>14.942528735632186</v>
      </c>
      <c r="N64" s="72">
        <v>1</v>
      </c>
    </row>
    <row r="65" spans="1:14" ht="15.75" x14ac:dyDescent="0.25">
      <c r="A65" s="54" t="s">
        <v>149</v>
      </c>
      <c r="B65" s="67" t="s">
        <v>50</v>
      </c>
      <c r="C65" s="68">
        <v>1</v>
      </c>
      <c r="D65" s="69">
        <v>31.666666666666668</v>
      </c>
      <c r="E65" s="74">
        <v>1</v>
      </c>
      <c r="F65" s="67" t="s">
        <v>50</v>
      </c>
      <c r="G65" s="72">
        <v>0</v>
      </c>
      <c r="H65" s="101"/>
      <c r="I65" s="67" t="s">
        <v>50</v>
      </c>
      <c r="J65" s="68">
        <v>0</v>
      </c>
      <c r="K65" s="69">
        <v>26.666666666666661</v>
      </c>
      <c r="L65" s="74">
        <v>1</v>
      </c>
      <c r="M65" s="67" t="s">
        <v>50</v>
      </c>
      <c r="N65" s="72">
        <v>0</v>
      </c>
    </row>
    <row r="66" spans="1:14" ht="15.75" x14ac:dyDescent="0.25">
      <c r="A66" s="54" t="s">
        <v>150</v>
      </c>
      <c r="B66" s="67">
        <v>34.986731986119615</v>
      </c>
      <c r="C66" s="68">
        <v>0</v>
      </c>
      <c r="D66" s="69">
        <v>29.179744716467884</v>
      </c>
      <c r="E66" s="74">
        <v>1</v>
      </c>
      <c r="F66" s="112">
        <v>28.543123543123549</v>
      </c>
      <c r="G66" s="72">
        <v>1</v>
      </c>
      <c r="H66" s="101"/>
      <c r="I66" s="67">
        <v>33.175137783221068</v>
      </c>
      <c r="J66" s="68">
        <v>0</v>
      </c>
      <c r="K66" s="69">
        <v>21.610169491525426</v>
      </c>
      <c r="L66" s="74">
        <v>1</v>
      </c>
      <c r="M66" s="112">
        <v>6.0722610722610728</v>
      </c>
      <c r="N66" s="72">
        <v>1</v>
      </c>
    </row>
    <row r="67" spans="1:14" ht="15.75" x14ac:dyDescent="0.25">
      <c r="A67" s="54" t="s">
        <v>151</v>
      </c>
      <c r="B67" s="67">
        <v>26.381260096930532</v>
      </c>
      <c r="C67" s="68">
        <v>1</v>
      </c>
      <c r="D67" s="69">
        <v>38.240625354027415</v>
      </c>
      <c r="E67" s="74">
        <v>0</v>
      </c>
      <c r="F67" s="112">
        <v>44.788961038961034</v>
      </c>
      <c r="G67" s="72">
        <v>0</v>
      </c>
      <c r="H67" s="101"/>
      <c r="I67" s="67">
        <v>29.627190257238723</v>
      </c>
      <c r="J67" s="68">
        <v>0</v>
      </c>
      <c r="K67" s="69">
        <v>24.95298515917073</v>
      </c>
      <c r="L67" s="74">
        <v>1</v>
      </c>
      <c r="M67" s="112">
        <v>30.941558441558442</v>
      </c>
      <c r="N67" s="72">
        <v>0</v>
      </c>
    </row>
    <row r="68" spans="1:14" ht="15.75" x14ac:dyDescent="0.25">
      <c r="A68" s="54" t="s">
        <v>152</v>
      </c>
      <c r="B68" s="67">
        <v>34.513634513634514</v>
      </c>
      <c r="C68" s="68">
        <v>0</v>
      </c>
      <c r="D68" s="69">
        <v>36.685072353389181</v>
      </c>
      <c r="E68" s="74">
        <v>0</v>
      </c>
      <c r="F68" s="112">
        <v>43.455035002692512</v>
      </c>
      <c r="G68" s="72">
        <v>0</v>
      </c>
      <c r="H68" s="101"/>
      <c r="I68" s="67">
        <v>30.139783588059451</v>
      </c>
      <c r="J68" s="68">
        <v>0</v>
      </c>
      <c r="K68" s="69">
        <v>28.78332063975628</v>
      </c>
      <c r="L68" s="74">
        <v>0</v>
      </c>
      <c r="M68" s="112">
        <v>14.73990306946688</v>
      </c>
      <c r="N68" s="72">
        <v>1</v>
      </c>
    </row>
    <row r="69" spans="1:14" ht="15.75" x14ac:dyDescent="0.25">
      <c r="A69" s="54" t="s">
        <v>153</v>
      </c>
      <c r="B69" s="67">
        <v>19.207207207207205</v>
      </c>
      <c r="C69" s="68">
        <v>1</v>
      </c>
      <c r="D69" s="69">
        <v>20.092602562722085</v>
      </c>
      <c r="E69" s="74">
        <v>1</v>
      </c>
      <c r="F69" s="112">
        <v>35.419847328244273</v>
      </c>
      <c r="G69" s="72">
        <v>1</v>
      </c>
      <c r="H69" s="101"/>
      <c r="I69" s="67">
        <v>22.398970398970398</v>
      </c>
      <c r="J69" s="68">
        <v>1</v>
      </c>
      <c r="K69" s="69">
        <v>5.4377086249596189</v>
      </c>
      <c r="L69" s="74">
        <v>1</v>
      </c>
      <c r="M69" s="112">
        <v>9.5038167938931295</v>
      </c>
      <c r="N69" s="72">
        <v>1</v>
      </c>
    </row>
    <row r="70" spans="1:14" ht="15.75" x14ac:dyDescent="0.25">
      <c r="A70" s="54" t="s">
        <v>154</v>
      </c>
      <c r="B70" s="67">
        <v>25.405405405405403</v>
      </c>
      <c r="C70" s="68">
        <v>1</v>
      </c>
      <c r="D70" s="69">
        <v>30.734536082474229</v>
      </c>
      <c r="E70" s="74">
        <v>1</v>
      </c>
      <c r="F70" s="112">
        <v>31.980519480519479</v>
      </c>
      <c r="G70" s="72">
        <v>1</v>
      </c>
      <c r="H70" s="101"/>
      <c r="I70" s="67">
        <v>16.351351351351347</v>
      </c>
      <c r="J70" s="68">
        <v>1</v>
      </c>
      <c r="K70" s="69">
        <v>17.461340206185564</v>
      </c>
      <c r="L70" s="74">
        <v>1</v>
      </c>
      <c r="M70" s="112">
        <v>29.545454545454547</v>
      </c>
      <c r="N70" s="72">
        <v>0</v>
      </c>
    </row>
    <row r="71" spans="1:14" ht="15.75" x14ac:dyDescent="0.25">
      <c r="A71" s="54" t="s">
        <v>155</v>
      </c>
      <c r="B71" s="67">
        <v>28.464673913043477</v>
      </c>
      <c r="C71" s="68">
        <v>1</v>
      </c>
      <c r="D71" s="69">
        <v>21.203097081596191</v>
      </c>
      <c r="E71" s="74">
        <v>1</v>
      </c>
      <c r="F71" s="67" t="s">
        <v>50</v>
      </c>
      <c r="G71" s="72">
        <v>0</v>
      </c>
      <c r="H71" s="101"/>
      <c r="I71" s="67">
        <v>13.519021739130435</v>
      </c>
      <c r="J71" s="68">
        <v>1</v>
      </c>
      <c r="K71" s="69">
        <v>7.9809410363311493</v>
      </c>
      <c r="L71" s="74">
        <v>1</v>
      </c>
      <c r="M71" s="67" t="s">
        <v>50</v>
      </c>
      <c r="N71" s="72">
        <v>1</v>
      </c>
    </row>
    <row r="72" spans="1:14" ht="15.75" x14ac:dyDescent="0.25">
      <c r="A72" s="54" t="s">
        <v>156</v>
      </c>
      <c r="B72" s="67">
        <v>34.246575342465754</v>
      </c>
      <c r="C72" s="68">
        <v>0</v>
      </c>
      <c r="D72" s="69">
        <v>36.538461538461533</v>
      </c>
      <c r="E72" s="74">
        <v>0</v>
      </c>
      <c r="F72" s="112">
        <v>34.615384615384613</v>
      </c>
      <c r="G72" s="72">
        <v>1</v>
      </c>
      <c r="H72" s="101"/>
      <c r="I72" s="67">
        <v>21.62426614481409</v>
      </c>
      <c r="J72" s="68">
        <v>1</v>
      </c>
      <c r="K72" s="69">
        <v>14.285714285714285</v>
      </c>
      <c r="L72" s="74">
        <v>1</v>
      </c>
      <c r="M72" s="112">
        <v>12.820512820512819</v>
      </c>
      <c r="N72" s="72">
        <v>1</v>
      </c>
    </row>
    <row r="73" spans="1:14" ht="15.75" x14ac:dyDescent="0.25">
      <c r="A73" s="54" t="s">
        <v>157</v>
      </c>
      <c r="B73" s="67">
        <v>22.491039426523297</v>
      </c>
      <c r="C73" s="68">
        <v>1</v>
      </c>
      <c r="D73" s="69">
        <v>30.246913580246915</v>
      </c>
      <c r="E73" s="74">
        <v>1</v>
      </c>
      <c r="F73" s="112">
        <v>48.717948717948715</v>
      </c>
      <c r="G73" s="72">
        <v>0</v>
      </c>
      <c r="H73" s="101"/>
      <c r="I73" s="67">
        <v>23.279569892473116</v>
      </c>
      <c r="J73" s="68">
        <v>1</v>
      </c>
      <c r="K73" s="69">
        <v>22.981366459627328</v>
      </c>
      <c r="L73" s="74">
        <v>1</v>
      </c>
      <c r="M73" s="112">
        <v>17.094017094017094</v>
      </c>
      <c r="N73" s="72">
        <v>1</v>
      </c>
    </row>
    <row r="74" spans="1:14" ht="15.75" x14ac:dyDescent="0.25">
      <c r="A74" s="54" t="s">
        <v>158</v>
      </c>
      <c r="B74" s="67">
        <v>20</v>
      </c>
      <c r="C74" s="68">
        <v>1</v>
      </c>
      <c r="D74" s="69" t="s">
        <v>50</v>
      </c>
      <c r="E74" s="74">
        <v>0</v>
      </c>
      <c r="F74" s="67" t="s">
        <v>50</v>
      </c>
      <c r="G74" s="72">
        <v>0</v>
      </c>
      <c r="H74" s="101"/>
      <c r="I74" s="67">
        <v>11.428571428571429</v>
      </c>
      <c r="J74" s="68">
        <v>1</v>
      </c>
      <c r="K74" s="69" t="s">
        <v>50</v>
      </c>
      <c r="L74" s="74">
        <v>1</v>
      </c>
      <c r="M74" s="67" t="s">
        <v>50</v>
      </c>
      <c r="N74" s="72">
        <v>1</v>
      </c>
    </row>
    <row r="75" spans="1:14" ht="15.75" x14ac:dyDescent="0.25">
      <c r="A75" s="54" t="s">
        <v>159</v>
      </c>
      <c r="B75" s="67">
        <v>26.152832674571801</v>
      </c>
      <c r="C75" s="68">
        <v>1</v>
      </c>
      <c r="D75" s="69">
        <v>41.92785334121821</v>
      </c>
      <c r="E75" s="74">
        <v>0</v>
      </c>
      <c r="F75" s="112">
        <v>35.166240409207163</v>
      </c>
      <c r="G75" s="72">
        <v>1</v>
      </c>
      <c r="H75" s="101"/>
      <c r="I75" s="67">
        <v>28.623188405797102</v>
      </c>
      <c r="J75" s="68">
        <v>0</v>
      </c>
      <c r="K75" s="69">
        <v>22.471910112359549</v>
      </c>
      <c r="L75" s="74">
        <v>1</v>
      </c>
      <c r="M75" s="112">
        <v>33.248081841432224</v>
      </c>
      <c r="N75" s="72">
        <v>0</v>
      </c>
    </row>
    <row r="76" spans="1:14" ht="15.75" x14ac:dyDescent="0.25">
      <c r="A76" s="54" t="s">
        <v>160</v>
      </c>
      <c r="B76" s="67">
        <v>31.184115523465707</v>
      </c>
      <c r="C76" s="68">
        <v>0</v>
      </c>
      <c r="D76" s="69">
        <v>21.862348178137651</v>
      </c>
      <c r="E76" s="74">
        <v>1</v>
      </c>
      <c r="F76" s="112">
        <v>32.793522267206477</v>
      </c>
      <c r="G76" s="72">
        <v>1</v>
      </c>
      <c r="H76" s="101"/>
      <c r="I76" s="67">
        <v>27.272727272727273</v>
      </c>
      <c r="J76" s="68">
        <v>1</v>
      </c>
      <c r="K76" s="69">
        <v>8.3670715249662617</v>
      </c>
      <c r="L76" s="74">
        <v>1</v>
      </c>
      <c r="M76" s="112">
        <v>9.3117408906882595</v>
      </c>
      <c r="N76" s="72">
        <v>1</v>
      </c>
    </row>
    <row r="77" spans="1:14" ht="15.75" x14ac:dyDescent="0.25">
      <c r="A77" s="54" t="s">
        <v>161</v>
      </c>
      <c r="B77" s="67">
        <v>26.962616822429908</v>
      </c>
      <c r="C77" s="68">
        <v>1</v>
      </c>
      <c r="D77" s="69">
        <v>32.194092827004219</v>
      </c>
      <c r="E77" s="74">
        <v>1</v>
      </c>
      <c r="F77" s="112">
        <v>36.451612903225808</v>
      </c>
      <c r="G77" s="72">
        <v>1</v>
      </c>
      <c r="H77" s="101"/>
      <c r="I77" s="67">
        <v>17.855477855477854</v>
      </c>
      <c r="J77" s="68">
        <v>1</v>
      </c>
      <c r="K77" s="69">
        <v>25.990430622009569</v>
      </c>
      <c r="L77" s="74">
        <v>1</v>
      </c>
      <c r="M77" s="112">
        <v>9.67741935483871</v>
      </c>
      <c r="N77" s="72">
        <v>1</v>
      </c>
    </row>
    <row r="78" spans="1:14" ht="15.75" x14ac:dyDescent="0.25">
      <c r="A78" s="54" t="s">
        <v>162</v>
      </c>
      <c r="B78" s="67">
        <v>29.265255292652547</v>
      </c>
      <c r="C78" s="68">
        <v>1</v>
      </c>
      <c r="D78" s="69">
        <v>30.013736263736263</v>
      </c>
      <c r="E78" s="74">
        <v>1</v>
      </c>
      <c r="F78" s="67" t="s">
        <v>50</v>
      </c>
      <c r="G78" s="72">
        <v>1</v>
      </c>
      <c r="H78" s="101"/>
      <c r="I78" s="67">
        <v>7.8455790784557884</v>
      </c>
      <c r="J78" s="68">
        <v>1</v>
      </c>
      <c r="K78" s="69">
        <v>18.681318681318682</v>
      </c>
      <c r="L78" s="74">
        <v>1</v>
      </c>
      <c r="M78" s="67" t="s">
        <v>50</v>
      </c>
      <c r="N78" s="72">
        <v>1</v>
      </c>
    </row>
    <row r="79" spans="1:14" ht="15.75" x14ac:dyDescent="0.25">
      <c r="A79" s="54" t="s">
        <v>163</v>
      </c>
      <c r="B79" s="67">
        <v>31.03448275862069</v>
      </c>
      <c r="C79" s="68">
        <v>1</v>
      </c>
      <c r="D79" s="69">
        <v>36.422155688622759</v>
      </c>
      <c r="E79" s="74">
        <v>0</v>
      </c>
      <c r="F79" s="112">
        <v>37.869198312236293</v>
      </c>
      <c r="G79" s="72">
        <v>1</v>
      </c>
      <c r="H79" s="101"/>
      <c r="I79" s="67">
        <v>38.687275985663085</v>
      </c>
      <c r="J79" s="68">
        <v>0</v>
      </c>
      <c r="K79" s="69">
        <v>33.922155688622759</v>
      </c>
      <c r="L79" s="74">
        <v>0</v>
      </c>
      <c r="M79" s="112">
        <v>14.556962025316455</v>
      </c>
      <c r="N79" s="72">
        <v>1</v>
      </c>
    </row>
    <row r="80" spans="1:14" ht="15.75" x14ac:dyDescent="0.25">
      <c r="A80" s="54" t="s">
        <v>164</v>
      </c>
      <c r="B80" s="67">
        <v>45.454545454545453</v>
      </c>
      <c r="C80" s="68">
        <v>1</v>
      </c>
      <c r="D80" s="69">
        <v>28.787878787878782</v>
      </c>
      <c r="E80" s="74">
        <v>1</v>
      </c>
      <c r="F80" s="67" t="s">
        <v>50</v>
      </c>
      <c r="G80" s="72">
        <v>0</v>
      </c>
      <c r="H80" s="101"/>
      <c r="I80" s="67">
        <v>44.117647058823529</v>
      </c>
      <c r="J80" s="68">
        <v>0</v>
      </c>
      <c r="K80" s="69">
        <v>40.909090909090914</v>
      </c>
      <c r="L80" s="74">
        <v>0</v>
      </c>
      <c r="M80" s="67" t="s">
        <v>50</v>
      </c>
      <c r="N80" s="72">
        <v>1</v>
      </c>
    </row>
    <row r="81" spans="1:14" ht="15.75" x14ac:dyDescent="0.25">
      <c r="A81" s="54" t="s">
        <v>165</v>
      </c>
      <c r="B81" s="67">
        <v>40.771101177909458</v>
      </c>
      <c r="C81" s="68">
        <v>1</v>
      </c>
      <c r="D81" s="69">
        <v>40.61167747914736</v>
      </c>
      <c r="E81" s="74">
        <v>0</v>
      </c>
      <c r="F81" s="112">
        <v>42.489371752479919</v>
      </c>
      <c r="G81" s="72">
        <v>0</v>
      </c>
      <c r="H81" s="101"/>
      <c r="I81" s="67">
        <v>32.658595076864756</v>
      </c>
      <c r="J81" s="68">
        <v>0</v>
      </c>
      <c r="K81" s="69">
        <v>29.715719063545151</v>
      </c>
      <c r="L81" s="74">
        <v>0</v>
      </c>
      <c r="M81" s="112">
        <v>22.834986616280901</v>
      </c>
      <c r="N81" s="72">
        <v>0</v>
      </c>
    </row>
    <row r="82" spans="1:14" ht="15.75" x14ac:dyDescent="0.25">
      <c r="A82" s="54" t="s">
        <v>100</v>
      </c>
      <c r="B82" s="67" t="s">
        <v>50</v>
      </c>
      <c r="C82" s="68">
        <v>1</v>
      </c>
      <c r="D82" s="67" t="s">
        <v>50</v>
      </c>
      <c r="E82" s="74">
        <v>1</v>
      </c>
      <c r="F82" s="67" t="s">
        <v>50</v>
      </c>
      <c r="G82" s="72">
        <v>1</v>
      </c>
      <c r="H82" s="101"/>
      <c r="I82" s="67" t="s">
        <v>50</v>
      </c>
      <c r="J82" s="68">
        <v>1</v>
      </c>
      <c r="K82" s="67" t="s">
        <v>50</v>
      </c>
      <c r="L82" s="74">
        <v>1</v>
      </c>
      <c r="M82" s="67" t="s">
        <v>50</v>
      </c>
      <c r="N82" s="72">
        <v>1</v>
      </c>
    </row>
    <row r="83" spans="1:14" ht="15.75" x14ac:dyDescent="0.25">
      <c r="A83" s="54" t="s">
        <v>166</v>
      </c>
      <c r="B83" s="67">
        <v>33.115397188623731</v>
      </c>
      <c r="C83" s="68">
        <v>0</v>
      </c>
      <c r="D83" s="69">
        <v>36.307806141324455</v>
      </c>
      <c r="E83" s="74">
        <v>0</v>
      </c>
      <c r="F83" s="112">
        <v>27.557603686635947</v>
      </c>
      <c r="G83" s="72">
        <v>1</v>
      </c>
      <c r="H83" s="101"/>
      <c r="I83" s="67">
        <v>25.187969924812027</v>
      </c>
      <c r="J83" s="68">
        <v>1</v>
      </c>
      <c r="K83" s="69">
        <v>24.683684794672583</v>
      </c>
      <c r="L83" s="74">
        <v>1</v>
      </c>
      <c r="M83" s="112">
        <v>13.364055299539171</v>
      </c>
      <c r="N83" s="72">
        <v>1</v>
      </c>
    </row>
    <row r="84" spans="1:14" ht="15.75" x14ac:dyDescent="0.25">
      <c r="A84" s="75" t="s">
        <v>167</v>
      </c>
      <c r="B84" s="76">
        <v>29.13</v>
      </c>
      <c r="C84" s="77">
        <v>1</v>
      </c>
      <c r="D84" s="76">
        <v>31.92</v>
      </c>
      <c r="E84" s="77">
        <v>1</v>
      </c>
      <c r="F84" s="76">
        <v>39.840000000000003</v>
      </c>
      <c r="G84" s="77">
        <v>1</v>
      </c>
      <c r="H84" s="102"/>
      <c r="I84" s="76">
        <v>26.7</v>
      </c>
      <c r="J84" s="77">
        <v>1</v>
      </c>
      <c r="K84" s="76">
        <v>22.65</v>
      </c>
      <c r="L84" s="77">
        <v>1</v>
      </c>
      <c r="M84" s="76">
        <v>18.579999999999998</v>
      </c>
      <c r="N84" s="77">
        <v>1</v>
      </c>
    </row>
    <row r="85" spans="1:14" x14ac:dyDescent="0.25">
      <c r="A85" s="20"/>
      <c r="B85" s="20"/>
      <c r="C85" s="20"/>
      <c r="D85" s="20"/>
      <c r="E85" s="20"/>
      <c r="F85" s="20"/>
      <c r="G85" s="20"/>
      <c r="H85" s="20"/>
      <c r="I85" s="20"/>
      <c r="J85" s="20"/>
      <c r="K85" s="20"/>
      <c r="L85" s="20"/>
      <c r="M85" s="20"/>
      <c r="N85" s="20"/>
    </row>
    <row r="86" spans="1:14" ht="15.75" x14ac:dyDescent="0.25">
      <c r="A86" s="33" t="s">
        <v>104</v>
      </c>
      <c r="B86" s="20"/>
      <c r="C86" s="20"/>
      <c r="D86" s="20"/>
      <c r="E86" s="20"/>
      <c r="F86" s="20"/>
      <c r="G86" s="20"/>
      <c r="H86" s="20"/>
      <c r="I86" s="20"/>
      <c r="J86" s="20"/>
      <c r="K86" s="20"/>
      <c r="L86" s="20"/>
      <c r="M86" s="20"/>
      <c r="N86" s="20"/>
    </row>
  </sheetData>
  <sheetProtection algorithmName="SHA-512" hashValue="unU0tdw/FehZGYq1A0i30xVX+I3RLY57bBQnaYh7m/6AJDwk8PkZ5uXl37tQfXX4MJOsAZ10ONSwfggp0pC6lw==" saltValue="e1vaEbe8QXvk9K7W0px4KA==" spinCount="100000" sheet="1" objects="1" scenarios="1"/>
  <mergeCells count="2">
    <mergeCell ref="C1:L1"/>
    <mergeCell ref="B5:M6"/>
  </mergeCells>
  <hyperlinks>
    <hyperlink ref="P2" location="'Table of Contents'!A1" display="Return to &quot;Table of Contents&quot;" xr:uid="{FD660E7A-9A01-4C9F-8329-421BD0646CF8}"/>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09A4AA-3C61-48FB-94A7-9CBDF9D993CC}">
  <sheetPr codeName="Sheet8">
    <tabColor rgb="FF9933FF"/>
  </sheetPr>
  <dimension ref="A1:W79"/>
  <sheetViews>
    <sheetView workbookViewId="0">
      <selection activeCell="U3" sqref="U3"/>
    </sheetView>
  </sheetViews>
  <sheetFormatPr defaultRowHeight="15" x14ac:dyDescent="0.25"/>
  <cols>
    <col min="1" max="1" width="12.42578125" bestFit="1" customWidth="1"/>
    <col min="2" max="2" width="31.5703125" customWidth="1"/>
    <col min="3" max="3" width="31.42578125" customWidth="1"/>
    <col min="15" max="15" width="6.7109375" customWidth="1"/>
    <col min="16" max="16" width="4.42578125" customWidth="1"/>
    <col min="18" max="18" width="5.42578125" customWidth="1"/>
    <col min="19" max="19" width="6.28515625" customWidth="1"/>
    <col min="20" max="20" width="4.5703125" customWidth="1"/>
  </cols>
  <sheetData>
    <row r="1" spans="13:23" x14ac:dyDescent="0.25">
      <c r="M1" s="122"/>
    </row>
    <row r="3" spans="13:23" ht="15.75" x14ac:dyDescent="0.25">
      <c r="U3" s="273" t="s">
        <v>41</v>
      </c>
      <c r="V3" s="46"/>
      <c r="W3" s="46"/>
    </row>
    <row r="18" spans="1:3" ht="20.25" customHeight="1" thickBot="1" x14ac:dyDescent="0.3"/>
    <row r="19" spans="1:3" ht="71.25" customHeight="1" thickBot="1" x14ac:dyDescent="0.3">
      <c r="B19" s="256" t="s">
        <v>317</v>
      </c>
      <c r="C19" s="256" t="s">
        <v>318</v>
      </c>
    </row>
    <row r="20" spans="1:3" ht="29.25" customHeight="1" thickBot="1" x14ac:dyDescent="0.3">
      <c r="A20" s="261"/>
      <c r="B20" s="262" t="s">
        <v>15</v>
      </c>
      <c r="C20" s="260" t="s">
        <v>17</v>
      </c>
    </row>
    <row r="21" spans="1:3" ht="24" customHeight="1" thickBot="1" x14ac:dyDescent="0.3">
      <c r="A21" s="257" t="s">
        <v>105</v>
      </c>
      <c r="B21" s="259" t="s">
        <v>316</v>
      </c>
      <c r="C21" s="259" t="s">
        <v>109</v>
      </c>
    </row>
    <row r="22" spans="1:3" ht="15.75" x14ac:dyDescent="0.25">
      <c r="A22" s="123" t="s">
        <v>43</v>
      </c>
      <c r="B22" s="258">
        <v>1</v>
      </c>
      <c r="C22" s="258">
        <v>1</v>
      </c>
    </row>
    <row r="23" spans="1:3" ht="15.75" x14ac:dyDescent="0.25">
      <c r="A23" s="123" t="s">
        <v>44</v>
      </c>
      <c r="B23" s="124">
        <v>1</v>
      </c>
      <c r="C23" s="124">
        <v>1</v>
      </c>
    </row>
    <row r="24" spans="1:3" ht="15.75" x14ac:dyDescent="0.25">
      <c r="A24" s="123" t="s">
        <v>45</v>
      </c>
      <c r="B24" s="124">
        <v>1</v>
      </c>
      <c r="C24" s="124">
        <v>1</v>
      </c>
    </row>
    <row r="25" spans="1:3" ht="15.75" x14ac:dyDescent="0.25">
      <c r="A25" s="123" t="s">
        <v>46</v>
      </c>
      <c r="B25" s="124">
        <v>1</v>
      </c>
      <c r="C25" s="124">
        <v>1</v>
      </c>
    </row>
    <row r="26" spans="1:3" ht="15.75" x14ac:dyDescent="0.25">
      <c r="A26" s="123" t="s">
        <v>47</v>
      </c>
      <c r="B26" s="124">
        <v>1</v>
      </c>
      <c r="C26" s="124">
        <v>1</v>
      </c>
    </row>
    <row r="27" spans="1:3" ht="15.75" x14ac:dyDescent="0.25">
      <c r="A27" s="123" t="s">
        <v>48</v>
      </c>
      <c r="B27" s="124">
        <v>1</v>
      </c>
      <c r="C27" s="124">
        <v>1</v>
      </c>
    </row>
    <row r="28" spans="1:3" ht="15.75" x14ac:dyDescent="0.25">
      <c r="A28" s="123" t="s">
        <v>49</v>
      </c>
      <c r="B28" s="124">
        <v>1</v>
      </c>
      <c r="C28" s="124">
        <v>1</v>
      </c>
    </row>
    <row r="29" spans="1:3" ht="15.75" x14ac:dyDescent="0.25">
      <c r="A29" s="123" t="s">
        <v>51</v>
      </c>
      <c r="B29" s="124">
        <v>1</v>
      </c>
      <c r="C29" s="124">
        <v>1</v>
      </c>
    </row>
    <row r="30" spans="1:3" ht="15.75" x14ac:dyDescent="0.25">
      <c r="A30" s="123" t="s">
        <v>52</v>
      </c>
      <c r="B30" s="124">
        <v>1</v>
      </c>
      <c r="C30" s="124">
        <v>1</v>
      </c>
    </row>
    <row r="31" spans="1:3" ht="15.75" x14ac:dyDescent="0.25">
      <c r="A31" s="123" t="s">
        <v>53</v>
      </c>
      <c r="B31" s="124">
        <v>1</v>
      </c>
      <c r="C31" s="124">
        <v>1</v>
      </c>
    </row>
    <row r="32" spans="1:3" ht="15.75" x14ac:dyDescent="0.25">
      <c r="A32" s="123" t="s">
        <v>54</v>
      </c>
      <c r="B32" s="124">
        <v>1</v>
      </c>
      <c r="C32" s="124">
        <v>1</v>
      </c>
    </row>
    <row r="33" spans="1:3" ht="15.75" x14ac:dyDescent="0.25">
      <c r="A33" s="123" t="s">
        <v>55</v>
      </c>
      <c r="B33" s="124">
        <v>1</v>
      </c>
      <c r="C33" s="124">
        <v>1</v>
      </c>
    </row>
    <row r="34" spans="1:3" ht="15.75" x14ac:dyDescent="0.25">
      <c r="A34" s="123" t="s">
        <v>56</v>
      </c>
      <c r="B34" s="124">
        <v>1</v>
      </c>
      <c r="C34" s="124">
        <v>1</v>
      </c>
    </row>
    <row r="35" spans="1:3" ht="15.75" x14ac:dyDescent="0.25">
      <c r="A35" s="123" t="s">
        <v>57</v>
      </c>
      <c r="B35" s="124">
        <v>1</v>
      </c>
      <c r="C35" s="124">
        <v>1</v>
      </c>
    </row>
    <row r="36" spans="1:3" ht="15.75" x14ac:dyDescent="0.25">
      <c r="A36" s="123" t="s">
        <v>58</v>
      </c>
      <c r="B36" s="124">
        <v>1</v>
      </c>
      <c r="C36" s="124">
        <v>1</v>
      </c>
    </row>
    <row r="37" spans="1:3" ht="15.75" x14ac:dyDescent="0.25">
      <c r="A37" s="123" t="s">
        <v>59</v>
      </c>
      <c r="B37" s="124">
        <v>1</v>
      </c>
      <c r="C37" s="124">
        <v>1</v>
      </c>
    </row>
    <row r="38" spans="1:3" ht="15.75" x14ac:dyDescent="0.25">
      <c r="A38" s="123" t="s">
        <v>60</v>
      </c>
      <c r="B38" s="124">
        <v>1</v>
      </c>
      <c r="C38" s="124">
        <v>1</v>
      </c>
    </row>
    <row r="39" spans="1:3" ht="15.75" x14ac:dyDescent="0.25">
      <c r="A39" s="123" t="s">
        <v>127</v>
      </c>
      <c r="B39" s="124">
        <v>1</v>
      </c>
      <c r="C39" s="124">
        <v>1</v>
      </c>
    </row>
    <row r="40" spans="1:3" ht="15.75" x14ac:dyDescent="0.25">
      <c r="A40" s="123" t="s">
        <v>63</v>
      </c>
      <c r="B40" s="124">
        <v>1</v>
      </c>
      <c r="C40" s="124">
        <v>1</v>
      </c>
    </row>
    <row r="41" spans="1:3" ht="15.75" x14ac:dyDescent="0.25">
      <c r="A41" s="123" t="s">
        <v>64</v>
      </c>
      <c r="B41" s="124">
        <v>1</v>
      </c>
      <c r="C41" s="124">
        <v>1</v>
      </c>
    </row>
    <row r="42" spans="1:3" ht="15.75" x14ac:dyDescent="0.25">
      <c r="A42" s="123" t="s">
        <v>65</v>
      </c>
      <c r="B42" s="124">
        <v>1</v>
      </c>
      <c r="C42" s="124">
        <v>1</v>
      </c>
    </row>
    <row r="43" spans="1:3" ht="15.75" x14ac:dyDescent="0.25">
      <c r="A43" s="123" t="s">
        <v>66</v>
      </c>
      <c r="B43" s="124">
        <v>1</v>
      </c>
      <c r="C43" s="124">
        <v>1</v>
      </c>
    </row>
    <row r="44" spans="1:3" ht="15.75" x14ac:dyDescent="0.25">
      <c r="A44" s="123" t="s">
        <v>67</v>
      </c>
      <c r="B44" s="124">
        <v>1</v>
      </c>
      <c r="C44" s="124">
        <v>1</v>
      </c>
    </row>
    <row r="45" spans="1:3" ht="15.75" x14ac:dyDescent="0.25">
      <c r="A45" s="123" t="s">
        <v>68</v>
      </c>
      <c r="B45" s="124">
        <v>1</v>
      </c>
      <c r="C45" s="124">
        <v>1</v>
      </c>
    </row>
    <row r="46" spans="1:3" ht="15.75" x14ac:dyDescent="0.25">
      <c r="A46" s="123" t="s">
        <v>69</v>
      </c>
      <c r="B46" s="124">
        <v>1</v>
      </c>
      <c r="C46" s="124">
        <v>1</v>
      </c>
    </row>
    <row r="47" spans="1:3" ht="15.75" x14ac:dyDescent="0.25">
      <c r="A47" s="123" t="s">
        <v>70</v>
      </c>
      <c r="B47" s="124">
        <v>1</v>
      </c>
      <c r="C47" s="124">
        <v>1</v>
      </c>
    </row>
    <row r="48" spans="1:3" ht="15.75" x14ac:dyDescent="0.25">
      <c r="A48" s="123" t="s">
        <v>71</v>
      </c>
      <c r="B48" s="124">
        <v>1</v>
      </c>
      <c r="C48" s="124">
        <v>1</v>
      </c>
    </row>
    <row r="49" spans="1:3" ht="15.75" x14ac:dyDescent="0.25">
      <c r="A49" s="123" t="s">
        <v>72</v>
      </c>
      <c r="B49" s="124">
        <v>1</v>
      </c>
      <c r="C49" s="124">
        <v>1</v>
      </c>
    </row>
    <row r="50" spans="1:3" ht="15.75" x14ac:dyDescent="0.25">
      <c r="A50" s="123" t="s">
        <v>73</v>
      </c>
      <c r="B50" s="124">
        <v>1</v>
      </c>
      <c r="C50" s="124">
        <v>1</v>
      </c>
    </row>
    <row r="51" spans="1:3" ht="15.75" x14ac:dyDescent="0.25">
      <c r="A51" s="123" t="s">
        <v>74</v>
      </c>
      <c r="B51" s="124">
        <v>1</v>
      </c>
      <c r="C51" s="124">
        <v>1</v>
      </c>
    </row>
    <row r="52" spans="1:3" ht="15.75" x14ac:dyDescent="0.25">
      <c r="A52" s="123" t="s">
        <v>75</v>
      </c>
      <c r="B52" s="124">
        <v>1</v>
      </c>
      <c r="C52" s="124">
        <v>1</v>
      </c>
    </row>
    <row r="53" spans="1:3" ht="15.75" x14ac:dyDescent="0.25">
      <c r="A53" s="123" t="s">
        <v>76</v>
      </c>
      <c r="B53" s="124">
        <v>1</v>
      </c>
      <c r="C53" s="124">
        <v>1</v>
      </c>
    </row>
    <row r="54" spans="1:3" ht="15.75" x14ac:dyDescent="0.25">
      <c r="A54" s="123" t="s">
        <v>77</v>
      </c>
      <c r="B54" s="124">
        <v>1</v>
      </c>
      <c r="C54" s="124">
        <v>1</v>
      </c>
    </row>
    <row r="55" spans="1:3" ht="15.75" x14ac:dyDescent="0.25">
      <c r="A55" s="123" t="s">
        <v>78</v>
      </c>
      <c r="B55" s="124">
        <v>1</v>
      </c>
      <c r="C55" s="124">
        <v>1</v>
      </c>
    </row>
    <row r="56" spans="1:3" ht="15.75" x14ac:dyDescent="0.25">
      <c r="A56" s="123" t="s">
        <v>79</v>
      </c>
      <c r="B56" s="124">
        <v>1</v>
      </c>
      <c r="C56" s="124">
        <v>1</v>
      </c>
    </row>
    <row r="57" spans="1:3" ht="15.75" x14ac:dyDescent="0.25">
      <c r="A57" s="123" t="s">
        <v>80</v>
      </c>
      <c r="B57" s="124">
        <v>1</v>
      </c>
      <c r="C57" s="124">
        <v>1</v>
      </c>
    </row>
    <row r="58" spans="1:3" ht="15.75" x14ac:dyDescent="0.25">
      <c r="A58" s="123" t="s">
        <v>81</v>
      </c>
      <c r="B58" s="124">
        <v>1</v>
      </c>
      <c r="C58" s="124">
        <v>1</v>
      </c>
    </row>
    <row r="59" spans="1:3" ht="15.75" x14ac:dyDescent="0.25">
      <c r="A59" s="123" t="s">
        <v>82</v>
      </c>
      <c r="B59" s="124">
        <v>1</v>
      </c>
      <c r="C59" s="124">
        <v>1</v>
      </c>
    </row>
    <row r="60" spans="1:3" ht="15.75" x14ac:dyDescent="0.25">
      <c r="A60" s="123" t="s">
        <v>83</v>
      </c>
      <c r="B60" s="124">
        <v>1</v>
      </c>
      <c r="C60" s="124">
        <v>1</v>
      </c>
    </row>
    <row r="61" spans="1:3" ht="15.75" x14ac:dyDescent="0.25">
      <c r="A61" s="123" t="s">
        <v>84</v>
      </c>
      <c r="B61" s="124">
        <v>1</v>
      </c>
      <c r="C61" s="124">
        <v>1</v>
      </c>
    </row>
    <row r="62" spans="1:3" ht="15.75" x14ac:dyDescent="0.25">
      <c r="A62" s="123" t="s">
        <v>85</v>
      </c>
      <c r="B62" s="124">
        <v>1</v>
      </c>
      <c r="C62" s="124">
        <v>1</v>
      </c>
    </row>
    <row r="63" spans="1:3" ht="15.75" x14ac:dyDescent="0.25">
      <c r="A63" s="123" t="s">
        <v>86</v>
      </c>
      <c r="B63" s="124">
        <v>1</v>
      </c>
      <c r="C63" s="124">
        <v>1</v>
      </c>
    </row>
    <row r="64" spans="1:3" ht="15.75" x14ac:dyDescent="0.25">
      <c r="A64" s="123" t="s">
        <v>87</v>
      </c>
      <c r="B64" s="124">
        <v>1</v>
      </c>
      <c r="C64" s="124">
        <v>1</v>
      </c>
    </row>
    <row r="65" spans="1:3" ht="15.75" x14ac:dyDescent="0.25">
      <c r="A65" s="123" t="s">
        <v>88</v>
      </c>
      <c r="B65" s="124">
        <v>1</v>
      </c>
      <c r="C65" s="124">
        <v>1</v>
      </c>
    </row>
    <row r="66" spans="1:3" ht="15.75" x14ac:dyDescent="0.25">
      <c r="A66" s="123" t="s">
        <v>89</v>
      </c>
      <c r="B66" s="124">
        <v>1</v>
      </c>
      <c r="C66" s="124">
        <v>1</v>
      </c>
    </row>
    <row r="67" spans="1:3" ht="15.75" x14ac:dyDescent="0.25">
      <c r="A67" s="123" t="s">
        <v>90</v>
      </c>
      <c r="B67" s="124">
        <v>1</v>
      </c>
      <c r="C67" s="124">
        <v>1</v>
      </c>
    </row>
    <row r="68" spans="1:3" ht="15.75" x14ac:dyDescent="0.25">
      <c r="A68" s="123" t="s">
        <v>91</v>
      </c>
      <c r="B68" s="124">
        <v>1</v>
      </c>
      <c r="C68" s="124">
        <v>1</v>
      </c>
    </row>
    <row r="69" spans="1:3" ht="15.75" x14ac:dyDescent="0.25">
      <c r="A69" s="123" t="s">
        <v>92</v>
      </c>
      <c r="B69" s="124">
        <v>1</v>
      </c>
      <c r="C69" s="124">
        <v>1</v>
      </c>
    </row>
    <row r="70" spans="1:3" ht="15.75" x14ac:dyDescent="0.25">
      <c r="A70" s="123" t="s">
        <v>93</v>
      </c>
      <c r="B70" s="124">
        <v>1</v>
      </c>
      <c r="C70" s="124">
        <v>1</v>
      </c>
    </row>
    <row r="71" spans="1:3" ht="15.75" x14ac:dyDescent="0.25">
      <c r="A71" s="123" t="s">
        <v>94</v>
      </c>
      <c r="B71" s="124">
        <v>1</v>
      </c>
      <c r="C71" s="124">
        <v>1</v>
      </c>
    </row>
    <row r="72" spans="1:3" ht="15.75" x14ac:dyDescent="0.25">
      <c r="A72" s="123" t="s">
        <v>95</v>
      </c>
      <c r="B72" s="124">
        <v>1</v>
      </c>
      <c r="C72" s="124">
        <v>1</v>
      </c>
    </row>
    <row r="73" spans="1:3" ht="15.75" x14ac:dyDescent="0.25">
      <c r="A73" s="123" t="s">
        <v>96</v>
      </c>
      <c r="B73" s="124">
        <v>1</v>
      </c>
      <c r="C73" s="124">
        <v>1</v>
      </c>
    </row>
    <row r="74" spans="1:3" ht="15.75" x14ac:dyDescent="0.25">
      <c r="A74" s="123" t="s">
        <v>97</v>
      </c>
      <c r="B74" s="124">
        <v>1</v>
      </c>
      <c r="C74" s="124">
        <v>1</v>
      </c>
    </row>
    <row r="75" spans="1:3" ht="15.75" x14ac:dyDescent="0.25">
      <c r="A75" s="123" t="s">
        <v>98</v>
      </c>
      <c r="B75" s="124">
        <v>1</v>
      </c>
      <c r="C75" s="124">
        <v>1</v>
      </c>
    </row>
    <row r="76" spans="1:3" ht="15.75" x14ac:dyDescent="0.25">
      <c r="A76" s="123" t="s">
        <v>99</v>
      </c>
      <c r="B76" s="124">
        <v>1</v>
      </c>
      <c r="C76" s="124">
        <v>1</v>
      </c>
    </row>
    <row r="77" spans="1:3" ht="15.75" x14ac:dyDescent="0.25">
      <c r="A77" s="123" t="s">
        <v>100</v>
      </c>
      <c r="B77" s="124">
        <v>1</v>
      </c>
      <c r="C77" s="124">
        <v>1</v>
      </c>
    </row>
    <row r="78" spans="1:3" ht="15.75" x14ac:dyDescent="0.25">
      <c r="A78" s="123" t="s">
        <v>101</v>
      </c>
      <c r="B78" s="124">
        <v>1</v>
      </c>
      <c r="C78" s="124">
        <v>1</v>
      </c>
    </row>
    <row r="79" spans="1:3" ht="15.75" x14ac:dyDescent="0.25">
      <c r="A79" s="125" t="s">
        <v>208</v>
      </c>
      <c r="B79" s="126">
        <v>1</v>
      </c>
      <c r="C79" s="126">
        <v>1</v>
      </c>
    </row>
  </sheetData>
  <sheetProtection algorithmName="SHA-512" hashValue="Mb/HUp7fmV4u3zVCMBhIPU6GJ2q73I1T+1Us+ICDhJAM6tkOFfio8hb86015SlS90Lset1MyT5AiX/R64mC9+g==" saltValue="stYBDglw2P4liAn0euVxjw==" spinCount="100000" sheet="1" objects="1" scenarios="1"/>
  <hyperlinks>
    <hyperlink ref="U3" location="'Table of Contents'!A1" display="Return to &quot;Table of Contents&quot;" xr:uid="{3439AC67-8FBC-4E7F-855B-77681720A6EC}"/>
  </hyperlink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F04268-77E3-4219-8CAB-D2EBBCB60A4E}">
  <sheetPr codeName="Sheet9">
    <tabColor rgb="FF007AAE"/>
  </sheetPr>
  <dimension ref="A3:M84"/>
  <sheetViews>
    <sheetView workbookViewId="0">
      <selection activeCell="R15" sqref="R15"/>
    </sheetView>
  </sheetViews>
  <sheetFormatPr defaultRowHeight="15" x14ac:dyDescent="0.25"/>
  <cols>
    <col min="1" max="1" width="12.42578125" bestFit="1" customWidth="1"/>
    <col min="2" max="2" width="23.85546875" customWidth="1"/>
    <col min="3" max="3" width="17.42578125" customWidth="1"/>
    <col min="4" max="4" width="21.42578125" customWidth="1"/>
    <col min="5" max="5" width="17" customWidth="1"/>
    <col min="6" max="6" width="27.140625" customWidth="1"/>
    <col min="7" max="7" width="16.85546875" customWidth="1"/>
  </cols>
  <sheetData>
    <row r="3" spans="8:13" ht="15.75" x14ac:dyDescent="0.25">
      <c r="H3" s="273" t="s">
        <v>41</v>
      </c>
      <c r="I3" s="46"/>
      <c r="J3" s="46"/>
    </row>
    <row r="14" spans="8:13" x14ac:dyDescent="0.25">
      <c r="M14" t="s">
        <v>108</v>
      </c>
    </row>
    <row r="25" spans="1:7" ht="15.75" thickBot="1" x14ac:dyDescent="0.3"/>
    <row r="26" spans="1:7" ht="133.5" customHeight="1" thickBot="1" x14ac:dyDescent="0.3">
      <c r="A26" s="127" t="s">
        <v>105</v>
      </c>
      <c r="B26" s="263" t="s">
        <v>209</v>
      </c>
      <c r="C26" s="120" t="s">
        <v>180</v>
      </c>
      <c r="D26" s="264" t="s">
        <v>210</v>
      </c>
      <c r="E26" s="120" t="s">
        <v>180</v>
      </c>
      <c r="F26" s="265" t="s">
        <v>211</v>
      </c>
      <c r="G26" s="120" t="s">
        <v>180</v>
      </c>
    </row>
    <row r="27" spans="1:7" ht="15.75" x14ac:dyDescent="0.25">
      <c r="A27" s="54" t="s">
        <v>43</v>
      </c>
      <c r="B27" s="128">
        <v>0.75704989154013014</v>
      </c>
      <c r="C27" s="59">
        <f>IF(B27&gt;=67.61%, 1, 0)</f>
        <v>1</v>
      </c>
      <c r="D27" s="128">
        <v>4.7722342733188719E-2</v>
      </c>
      <c r="E27" s="59">
        <f>IF(D27&lt;=6.3%, 1, 0)</f>
        <v>1</v>
      </c>
      <c r="F27" s="128">
        <v>6.5075921908893707E-3</v>
      </c>
      <c r="G27" s="59">
        <f>IF(F27&lt;=1.4%, 1, 0)</f>
        <v>1</v>
      </c>
    </row>
    <row r="28" spans="1:7" ht="15.75" x14ac:dyDescent="0.25">
      <c r="A28" s="54" t="s">
        <v>44</v>
      </c>
      <c r="B28" s="128">
        <v>0.65218740304064537</v>
      </c>
      <c r="C28" s="59">
        <f>IF(B28&gt;=67.61%, 1, 0)</f>
        <v>0</v>
      </c>
      <c r="D28" s="128">
        <v>6.7949115730685697E-2</v>
      </c>
      <c r="E28" s="59">
        <f t="shared" ref="E28:E84" si="0">IF(D28&lt;=6.3%, 1, 0)</f>
        <v>0</v>
      </c>
      <c r="F28" s="128">
        <v>1.7685386286068881E-2</v>
      </c>
      <c r="G28" s="59">
        <f t="shared" ref="G28:G84" si="1">IF(F28&lt;=1.4%, 1, 0)</f>
        <v>0</v>
      </c>
    </row>
    <row r="29" spans="1:7" ht="15.75" x14ac:dyDescent="0.25">
      <c r="A29" s="54" t="s">
        <v>45</v>
      </c>
      <c r="B29" s="128">
        <v>0.57978723404255317</v>
      </c>
      <c r="C29" s="59">
        <f t="shared" ref="C29:C43" si="2">IF(B29&gt;=67.61%, 1, 0)</f>
        <v>0</v>
      </c>
      <c r="D29" s="128">
        <v>4.4326241134751775E-2</v>
      </c>
      <c r="E29" s="59">
        <f t="shared" si="0"/>
        <v>1</v>
      </c>
      <c r="F29" s="128">
        <v>3.5460992907801418E-3</v>
      </c>
      <c r="G29" s="59">
        <f t="shared" si="1"/>
        <v>1</v>
      </c>
    </row>
    <row r="30" spans="1:7" ht="15.75" x14ac:dyDescent="0.25">
      <c r="A30" s="54" t="s">
        <v>46</v>
      </c>
      <c r="B30" s="128">
        <v>0.88</v>
      </c>
      <c r="C30" s="59">
        <f t="shared" si="2"/>
        <v>1</v>
      </c>
      <c r="D30" s="128">
        <v>0.03</v>
      </c>
      <c r="E30" s="59">
        <f t="shared" si="0"/>
        <v>1</v>
      </c>
      <c r="F30" s="128">
        <v>0.01</v>
      </c>
      <c r="G30" s="59">
        <f t="shared" si="1"/>
        <v>1</v>
      </c>
    </row>
    <row r="31" spans="1:7" ht="15.75" x14ac:dyDescent="0.25">
      <c r="A31" s="54" t="s">
        <v>47</v>
      </c>
      <c r="B31" s="128">
        <v>0.63008849557522129</v>
      </c>
      <c r="C31" s="59">
        <f t="shared" si="2"/>
        <v>0</v>
      </c>
      <c r="D31" s="128">
        <v>0.10973451327433628</v>
      </c>
      <c r="E31" s="59">
        <f t="shared" si="0"/>
        <v>0</v>
      </c>
      <c r="F31" s="128">
        <v>5.3097345132743362E-3</v>
      </c>
      <c r="G31" s="59">
        <f t="shared" si="1"/>
        <v>1</v>
      </c>
    </row>
    <row r="32" spans="1:7" ht="15.75" x14ac:dyDescent="0.25">
      <c r="A32" s="54" t="s">
        <v>48</v>
      </c>
      <c r="B32" s="128">
        <v>0.71148825065274146</v>
      </c>
      <c r="C32" s="59">
        <f t="shared" si="2"/>
        <v>1</v>
      </c>
      <c r="D32" s="128">
        <v>6.2663185378590072E-2</v>
      </c>
      <c r="E32" s="59">
        <f t="shared" si="0"/>
        <v>1</v>
      </c>
      <c r="F32" s="128">
        <v>1.392515230635335E-2</v>
      </c>
      <c r="G32" s="59">
        <f t="shared" si="1"/>
        <v>1</v>
      </c>
    </row>
    <row r="33" spans="1:7" ht="15.75" x14ac:dyDescent="0.25">
      <c r="A33" s="54" t="s">
        <v>49</v>
      </c>
      <c r="B33" s="128">
        <v>0.89629629629629626</v>
      </c>
      <c r="C33" s="59">
        <f t="shared" si="2"/>
        <v>1</v>
      </c>
      <c r="D33" s="128">
        <v>3.7037037037037035E-2</v>
      </c>
      <c r="E33" s="59">
        <f t="shared" si="0"/>
        <v>1</v>
      </c>
      <c r="F33" s="128">
        <v>1.4814814814814815E-2</v>
      </c>
      <c r="G33" s="59">
        <f t="shared" si="1"/>
        <v>0</v>
      </c>
    </row>
    <row r="34" spans="1:7" ht="15.75" x14ac:dyDescent="0.25">
      <c r="A34" s="54" t="s">
        <v>51</v>
      </c>
      <c r="B34" s="128">
        <v>0.76689189189189189</v>
      </c>
      <c r="C34" s="59">
        <f t="shared" si="2"/>
        <v>1</v>
      </c>
      <c r="D34" s="128">
        <v>4.72972972972973E-2</v>
      </c>
      <c r="E34" s="59">
        <f t="shared" si="0"/>
        <v>1</v>
      </c>
      <c r="F34" s="128">
        <v>1.0135135135135136E-2</v>
      </c>
      <c r="G34" s="59">
        <f t="shared" si="1"/>
        <v>1</v>
      </c>
    </row>
    <row r="35" spans="1:7" ht="15.75" x14ac:dyDescent="0.25">
      <c r="A35" s="54" t="s">
        <v>52</v>
      </c>
      <c r="B35" s="128">
        <v>0.56321839080459768</v>
      </c>
      <c r="C35" s="59">
        <f t="shared" si="2"/>
        <v>0</v>
      </c>
      <c r="D35" s="128">
        <v>9.7701149425287362E-2</v>
      </c>
      <c r="E35" s="59">
        <f t="shared" si="0"/>
        <v>0</v>
      </c>
      <c r="F35" s="128">
        <v>5.7471264367816091E-3</v>
      </c>
      <c r="G35" s="59">
        <f t="shared" si="1"/>
        <v>1</v>
      </c>
    </row>
    <row r="36" spans="1:7" ht="15.75" x14ac:dyDescent="0.25">
      <c r="A36" s="54" t="s">
        <v>53</v>
      </c>
      <c r="B36" s="128">
        <v>0.58835758835758833</v>
      </c>
      <c r="C36" s="59">
        <f t="shared" si="2"/>
        <v>0</v>
      </c>
      <c r="D36" s="128">
        <v>8.9397089397089402E-2</v>
      </c>
      <c r="E36" s="59">
        <f t="shared" si="0"/>
        <v>0</v>
      </c>
      <c r="F36" s="128">
        <v>2.5987525987525989E-2</v>
      </c>
      <c r="G36" s="59">
        <f t="shared" si="1"/>
        <v>0</v>
      </c>
    </row>
    <row r="37" spans="1:7" ht="15.75" x14ac:dyDescent="0.25">
      <c r="A37" s="54" t="s">
        <v>54</v>
      </c>
      <c r="B37" s="128">
        <v>0.60264900662251653</v>
      </c>
      <c r="C37" s="59">
        <f t="shared" si="2"/>
        <v>0</v>
      </c>
      <c r="D37" s="128">
        <v>5.2980132450331126E-2</v>
      </c>
      <c r="E37" s="59">
        <f t="shared" si="0"/>
        <v>1</v>
      </c>
      <c r="F37" s="128">
        <v>6.6225165562913907E-3</v>
      </c>
      <c r="G37" s="59">
        <f t="shared" si="1"/>
        <v>1</v>
      </c>
    </row>
    <row r="38" spans="1:7" ht="15.75" x14ac:dyDescent="0.25">
      <c r="A38" s="54" t="s">
        <v>55</v>
      </c>
      <c r="B38" s="128">
        <v>0.75362318840579712</v>
      </c>
      <c r="C38" s="59">
        <f t="shared" si="2"/>
        <v>1</v>
      </c>
      <c r="D38" s="128">
        <v>6.7632850241545889E-2</v>
      </c>
      <c r="E38" s="59">
        <f t="shared" si="0"/>
        <v>0</v>
      </c>
      <c r="F38" s="128">
        <v>4.830917874396135E-3</v>
      </c>
      <c r="G38" s="59">
        <f t="shared" si="1"/>
        <v>1</v>
      </c>
    </row>
    <row r="39" spans="1:7" ht="15.75" x14ac:dyDescent="0.25">
      <c r="A39" s="54" t="s">
        <v>56</v>
      </c>
      <c r="B39" s="128">
        <v>0.53325272067714635</v>
      </c>
      <c r="C39" s="59">
        <f t="shared" si="2"/>
        <v>0</v>
      </c>
      <c r="D39" s="128">
        <v>2.0556227327690448E-2</v>
      </c>
      <c r="E39" s="59">
        <f t="shared" si="0"/>
        <v>1</v>
      </c>
      <c r="F39" s="128">
        <v>1.2091898428053204E-2</v>
      </c>
      <c r="G39" s="59">
        <f t="shared" si="1"/>
        <v>1</v>
      </c>
    </row>
    <row r="40" spans="1:7" ht="15.75" x14ac:dyDescent="0.25">
      <c r="A40" s="54" t="s">
        <v>57</v>
      </c>
      <c r="B40" s="128">
        <v>0.60291060291060294</v>
      </c>
      <c r="C40" s="59">
        <f t="shared" si="2"/>
        <v>0</v>
      </c>
      <c r="D40" s="128">
        <v>0.18503118503118504</v>
      </c>
      <c r="E40" s="59">
        <f t="shared" si="0"/>
        <v>0</v>
      </c>
      <c r="F40" s="128">
        <v>0</v>
      </c>
      <c r="G40" s="59">
        <f t="shared" si="1"/>
        <v>1</v>
      </c>
    </row>
    <row r="41" spans="1:7" ht="15.75" x14ac:dyDescent="0.25">
      <c r="A41" s="54" t="s">
        <v>58</v>
      </c>
      <c r="B41" s="128">
        <v>0.72538860103626945</v>
      </c>
      <c r="C41" s="59">
        <f t="shared" si="2"/>
        <v>1</v>
      </c>
      <c r="D41" s="128">
        <v>6.6062176165803108E-2</v>
      </c>
      <c r="E41" s="59">
        <f t="shared" si="0"/>
        <v>0</v>
      </c>
      <c r="F41" s="128">
        <v>3.8860103626943004E-3</v>
      </c>
      <c r="G41" s="59">
        <f t="shared" si="1"/>
        <v>1</v>
      </c>
    </row>
    <row r="42" spans="1:7" ht="15.75" x14ac:dyDescent="0.25">
      <c r="A42" s="54" t="s">
        <v>59</v>
      </c>
      <c r="B42" s="128">
        <v>0.89548022598870058</v>
      </c>
      <c r="C42" s="59">
        <f t="shared" si="2"/>
        <v>1</v>
      </c>
      <c r="D42" s="128">
        <v>1.1299435028248588E-2</v>
      </c>
      <c r="E42" s="59">
        <f t="shared" si="0"/>
        <v>1</v>
      </c>
      <c r="F42" s="128">
        <v>2.8248587570621469E-3</v>
      </c>
      <c r="G42" s="59">
        <f t="shared" si="1"/>
        <v>1</v>
      </c>
    </row>
    <row r="43" spans="1:7" ht="15.75" x14ac:dyDescent="0.25">
      <c r="A43" s="54" t="s">
        <v>60</v>
      </c>
      <c r="B43" s="128">
        <v>0.66903193106943737</v>
      </c>
      <c r="C43" s="59">
        <f t="shared" si="2"/>
        <v>0</v>
      </c>
      <c r="D43" s="128">
        <v>3.8520020273694881E-2</v>
      </c>
      <c r="E43" s="59">
        <f t="shared" si="0"/>
        <v>1</v>
      </c>
      <c r="F43" s="128">
        <v>1.3177901672579827E-2</v>
      </c>
      <c r="G43" s="59">
        <f t="shared" si="1"/>
        <v>1</v>
      </c>
    </row>
    <row r="44" spans="1:7" ht="15.75" x14ac:dyDescent="0.25">
      <c r="A44" s="129" t="s">
        <v>127</v>
      </c>
      <c r="B44" s="130" t="s">
        <v>62</v>
      </c>
      <c r="C44" s="130" t="s">
        <v>62</v>
      </c>
      <c r="D44" s="130" t="s">
        <v>62</v>
      </c>
      <c r="E44" s="130" t="s">
        <v>62</v>
      </c>
      <c r="F44" s="130" t="s">
        <v>62</v>
      </c>
      <c r="G44" s="131" t="s">
        <v>62</v>
      </c>
    </row>
    <row r="45" spans="1:7" ht="15.75" x14ac:dyDescent="0.25">
      <c r="A45" s="54" t="s">
        <v>63</v>
      </c>
      <c r="B45" s="128">
        <v>0.67627785058977719</v>
      </c>
      <c r="C45" s="59">
        <f>IF(B45&gt;=67.61%, 1, 0)</f>
        <v>1</v>
      </c>
      <c r="D45" s="128">
        <v>8.1258191349934464E-2</v>
      </c>
      <c r="E45" s="59">
        <f t="shared" si="0"/>
        <v>0</v>
      </c>
      <c r="F45" s="128">
        <v>6.55307994757536E-3</v>
      </c>
      <c r="G45" s="59">
        <f t="shared" si="1"/>
        <v>1</v>
      </c>
    </row>
    <row r="46" spans="1:7" ht="15.75" x14ac:dyDescent="0.25">
      <c r="A46" s="54" t="s">
        <v>64</v>
      </c>
      <c r="B46" s="128">
        <v>0.59115044247787607</v>
      </c>
      <c r="C46" s="59">
        <f t="shared" ref="C46:C83" si="3">IF(B46&gt;=67.61%, 1, 0)</f>
        <v>0</v>
      </c>
      <c r="D46" s="128">
        <v>5.3097345132743362E-2</v>
      </c>
      <c r="E46" s="59">
        <f t="shared" si="0"/>
        <v>1</v>
      </c>
      <c r="F46" s="128">
        <v>2.9203539823008849E-2</v>
      </c>
      <c r="G46" s="59">
        <f t="shared" si="1"/>
        <v>0</v>
      </c>
    </row>
    <row r="47" spans="1:7" ht="15.75" x14ac:dyDescent="0.25">
      <c r="A47" s="54" t="s">
        <v>65</v>
      </c>
      <c r="B47" s="128">
        <v>0.57261098570353652</v>
      </c>
      <c r="C47" s="59">
        <f t="shared" si="3"/>
        <v>0</v>
      </c>
      <c r="D47" s="128">
        <v>0.10810132932029094</v>
      </c>
      <c r="E47" s="59">
        <f t="shared" si="0"/>
        <v>0</v>
      </c>
      <c r="F47" s="128">
        <v>1.580135440180587E-2</v>
      </c>
      <c r="G47" s="59">
        <f t="shared" si="1"/>
        <v>0</v>
      </c>
    </row>
    <row r="48" spans="1:7" ht="15.75" x14ac:dyDescent="0.25">
      <c r="A48" s="54" t="s">
        <v>66</v>
      </c>
      <c r="B48" s="128">
        <v>0.72235294117647064</v>
      </c>
      <c r="C48" s="59">
        <f t="shared" si="3"/>
        <v>1</v>
      </c>
      <c r="D48" s="128">
        <v>2.823529411764706E-2</v>
      </c>
      <c r="E48" s="59">
        <f t="shared" si="0"/>
        <v>1</v>
      </c>
      <c r="F48" s="128">
        <v>4.7058823529411761E-3</v>
      </c>
      <c r="G48" s="59">
        <f t="shared" si="1"/>
        <v>1</v>
      </c>
    </row>
    <row r="49" spans="1:7" ht="15.75" x14ac:dyDescent="0.25">
      <c r="A49" s="54" t="s">
        <v>67</v>
      </c>
      <c r="B49" s="128">
        <v>0.48661417322834644</v>
      </c>
      <c r="C49" s="59">
        <f t="shared" si="3"/>
        <v>0</v>
      </c>
      <c r="D49" s="128">
        <v>2.3622047244094488E-2</v>
      </c>
      <c r="E49" s="59">
        <f t="shared" si="0"/>
        <v>1</v>
      </c>
      <c r="F49" s="128">
        <v>3.1496062992125984E-3</v>
      </c>
      <c r="G49" s="59">
        <f t="shared" si="1"/>
        <v>1</v>
      </c>
    </row>
    <row r="50" spans="1:7" ht="15.75" x14ac:dyDescent="0.25">
      <c r="A50" s="54" t="s">
        <v>68</v>
      </c>
      <c r="B50" s="128">
        <v>0.69074262461851477</v>
      </c>
      <c r="C50" s="59">
        <f t="shared" si="3"/>
        <v>1</v>
      </c>
      <c r="D50" s="128">
        <v>3.7639877924720247E-2</v>
      </c>
      <c r="E50" s="59">
        <f t="shared" si="0"/>
        <v>1</v>
      </c>
      <c r="F50" s="128">
        <v>1.9328585961342827E-2</v>
      </c>
      <c r="G50" s="59">
        <f t="shared" si="1"/>
        <v>0</v>
      </c>
    </row>
    <row r="51" spans="1:7" ht="15.75" x14ac:dyDescent="0.25">
      <c r="A51" s="54" t="s">
        <v>69</v>
      </c>
      <c r="B51" s="128">
        <v>0.71128107074569791</v>
      </c>
      <c r="C51" s="59">
        <f t="shared" si="3"/>
        <v>1</v>
      </c>
      <c r="D51" s="128">
        <v>3.3460803059273424E-2</v>
      </c>
      <c r="E51" s="59">
        <f t="shared" si="0"/>
        <v>1</v>
      </c>
      <c r="F51" s="128">
        <v>1.0516252390057362E-2</v>
      </c>
      <c r="G51" s="59">
        <f t="shared" si="1"/>
        <v>1</v>
      </c>
    </row>
    <row r="52" spans="1:7" ht="15.75" x14ac:dyDescent="0.25">
      <c r="A52" s="54" t="s">
        <v>70</v>
      </c>
      <c r="B52" s="128">
        <v>0.70723684210526316</v>
      </c>
      <c r="C52" s="59">
        <f t="shared" si="3"/>
        <v>1</v>
      </c>
      <c r="D52" s="128">
        <v>0.12993421052631579</v>
      </c>
      <c r="E52" s="59">
        <f t="shared" si="0"/>
        <v>0</v>
      </c>
      <c r="F52" s="128">
        <v>3.2894736842105261E-3</v>
      </c>
      <c r="G52" s="59">
        <f t="shared" si="1"/>
        <v>1</v>
      </c>
    </row>
    <row r="53" spans="1:7" ht="15.75" x14ac:dyDescent="0.25">
      <c r="A53" s="54" t="s">
        <v>71</v>
      </c>
      <c r="B53" s="128">
        <v>0.78639240506329111</v>
      </c>
      <c r="C53" s="59">
        <f t="shared" si="3"/>
        <v>1</v>
      </c>
      <c r="D53" s="128">
        <v>6.1708860759493674E-2</v>
      </c>
      <c r="E53" s="59">
        <f t="shared" si="0"/>
        <v>1</v>
      </c>
      <c r="F53" s="128">
        <v>6.3291139240506328E-3</v>
      </c>
      <c r="G53" s="59">
        <f t="shared" si="1"/>
        <v>1</v>
      </c>
    </row>
    <row r="54" spans="1:7" ht="15.75" x14ac:dyDescent="0.25">
      <c r="A54" s="54" t="s">
        <v>72</v>
      </c>
      <c r="B54" s="128">
        <v>0.63036303630363033</v>
      </c>
      <c r="C54" s="59">
        <f t="shared" si="3"/>
        <v>0</v>
      </c>
      <c r="D54" s="128">
        <v>8.8448844884488453E-2</v>
      </c>
      <c r="E54" s="59">
        <f t="shared" si="0"/>
        <v>0</v>
      </c>
      <c r="F54" s="128">
        <v>5.2805280528052806E-3</v>
      </c>
      <c r="G54" s="59">
        <f t="shared" si="1"/>
        <v>1</v>
      </c>
    </row>
    <row r="55" spans="1:7" ht="15.75" x14ac:dyDescent="0.25">
      <c r="A55" s="54" t="s">
        <v>73</v>
      </c>
      <c r="B55" s="128">
        <v>0.80079681274900394</v>
      </c>
      <c r="C55" s="59">
        <f t="shared" si="3"/>
        <v>1</v>
      </c>
      <c r="D55" s="128">
        <v>9.0305444887118197E-2</v>
      </c>
      <c r="E55" s="59">
        <f t="shared" si="0"/>
        <v>0</v>
      </c>
      <c r="F55" s="128">
        <v>6.6401062416998674E-3</v>
      </c>
      <c r="G55" s="59">
        <f t="shared" si="1"/>
        <v>1</v>
      </c>
    </row>
    <row r="56" spans="1:7" ht="15.75" x14ac:dyDescent="0.25">
      <c r="A56" s="54" t="s">
        <v>74</v>
      </c>
      <c r="B56" s="128">
        <v>0.71241830065359479</v>
      </c>
      <c r="C56" s="59">
        <f t="shared" si="3"/>
        <v>1</v>
      </c>
      <c r="D56" s="128">
        <v>0.11546840958605664</v>
      </c>
      <c r="E56" s="59">
        <f t="shared" si="0"/>
        <v>0</v>
      </c>
      <c r="F56" s="128">
        <v>2.1786492374727671E-3</v>
      </c>
      <c r="G56" s="59">
        <f t="shared" si="1"/>
        <v>1</v>
      </c>
    </row>
    <row r="57" spans="1:7" ht="15.75" x14ac:dyDescent="0.25">
      <c r="A57" s="54" t="s">
        <v>75</v>
      </c>
      <c r="B57" s="128">
        <v>0.62944785276073623</v>
      </c>
      <c r="C57" s="59">
        <f t="shared" si="3"/>
        <v>0</v>
      </c>
      <c r="D57" s="128">
        <v>8.2208588957055212E-2</v>
      </c>
      <c r="E57" s="59">
        <f t="shared" si="0"/>
        <v>0</v>
      </c>
      <c r="F57" s="128">
        <v>8.5889570552147246E-3</v>
      </c>
      <c r="G57" s="59">
        <f t="shared" si="1"/>
        <v>1</v>
      </c>
    </row>
    <row r="58" spans="1:7" ht="15.75" x14ac:dyDescent="0.25">
      <c r="A58" s="54" t="s">
        <v>76</v>
      </c>
      <c r="B58" s="128">
        <v>0.78846153846153844</v>
      </c>
      <c r="C58" s="59">
        <f t="shared" si="3"/>
        <v>1</v>
      </c>
      <c r="D58" s="128">
        <v>1.1538461538461539E-2</v>
      </c>
      <c r="E58" s="59">
        <f t="shared" si="0"/>
        <v>1</v>
      </c>
      <c r="F58" s="128">
        <v>2.6923076923076925E-2</v>
      </c>
      <c r="G58" s="59">
        <f t="shared" si="1"/>
        <v>0</v>
      </c>
    </row>
    <row r="59" spans="1:7" ht="15.75" x14ac:dyDescent="0.25">
      <c r="A59" s="54" t="s">
        <v>77</v>
      </c>
      <c r="B59" s="128">
        <v>0.66022099447513816</v>
      </c>
      <c r="C59" s="59">
        <f t="shared" si="3"/>
        <v>0</v>
      </c>
      <c r="D59" s="128">
        <v>5.8011049723756904E-2</v>
      </c>
      <c r="E59" s="59">
        <f t="shared" si="0"/>
        <v>1</v>
      </c>
      <c r="F59" s="128">
        <v>1.1049723756906077E-2</v>
      </c>
      <c r="G59" s="59">
        <f t="shared" si="1"/>
        <v>1</v>
      </c>
    </row>
    <row r="60" spans="1:7" ht="15.75" x14ac:dyDescent="0.25">
      <c r="A60" s="54" t="s">
        <v>78</v>
      </c>
      <c r="B60" s="128">
        <v>0.28952380952380952</v>
      </c>
      <c r="C60" s="59">
        <f t="shared" si="3"/>
        <v>0</v>
      </c>
      <c r="D60" s="128">
        <v>6.4761904761904757E-2</v>
      </c>
      <c r="E60" s="59">
        <f t="shared" si="0"/>
        <v>0</v>
      </c>
      <c r="F60" s="128">
        <v>3.0476190476190476E-2</v>
      </c>
      <c r="G60" s="59">
        <f t="shared" si="1"/>
        <v>0</v>
      </c>
    </row>
    <row r="61" spans="1:7" ht="15.75" x14ac:dyDescent="0.25">
      <c r="A61" s="54" t="s">
        <v>79</v>
      </c>
      <c r="B61" s="128">
        <v>0.86206896551724133</v>
      </c>
      <c r="C61" s="59">
        <f t="shared" si="3"/>
        <v>1</v>
      </c>
      <c r="D61" s="128">
        <v>2.9310344827586206E-2</v>
      </c>
      <c r="E61" s="59">
        <f t="shared" si="0"/>
        <v>1</v>
      </c>
      <c r="F61" s="128">
        <v>2.2413793103448276E-2</v>
      </c>
      <c r="G61" s="59">
        <f t="shared" si="1"/>
        <v>0</v>
      </c>
    </row>
    <row r="62" spans="1:7" ht="15.75" x14ac:dyDescent="0.25">
      <c r="A62" s="54" t="s">
        <v>80</v>
      </c>
      <c r="B62" s="132">
        <v>0.63989962358845676</v>
      </c>
      <c r="C62" s="59">
        <f t="shared" si="3"/>
        <v>0</v>
      </c>
      <c r="D62" s="128">
        <v>0.12547051442910917</v>
      </c>
      <c r="E62" s="59">
        <f t="shared" si="0"/>
        <v>0</v>
      </c>
      <c r="F62" s="128">
        <v>2.5094102885821833E-2</v>
      </c>
      <c r="G62" s="59">
        <f t="shared" si="1"/>
        <v>0</v>
      </c>
    </row>
    <row r="63" spans="1:7" ht="15.75" x14ac:dyDescent="0.25">
      <c r="A63" s="54" t="s">
        <v>81</v>
      </c>
      <c r="B63" s="128">
        <v>0.86764705882352944</v>
      </c>
      <c r="C63" s="59">
        <f t="shared" si="3"/>
        <v>1</v>
      </c>
      <c r="D63" s="128">
        <v>2.9411764705882353E-2</v>
      </c>
      <c r="E63" s="59">
        <f t="shared" si="0"/>
        <v>1</v>
      </c>
      <c r="F63" s="128">
        <v>3.6764705882352942E-2</v>
      </c>
      <c r="G63" s="59">
        <f t="shared" si="1"/>
        <v>0</v>
      </c>
    </row>
    <row r="64" spans="1:7" ht="15.75" x14ac:dyDescent="0.25">
      <c r="A64" s="54" t="s">
        <v>82</v>
      </c>
      <c r="B64" s="128">
        <v>0.7168674698795181</v>
      </c>
      <c r="C64" s="59">
        <f>IF(B64&gt;=67.61%, 1, 0)</f>
        <v>1</v>
      </c>
      <c r="D64" s="128">
        <v>3.0120481927710843E-2</v>
      </c>
      <c r="E64" s="59">
        <f t="shared" si="0"/>
        <v>1</v>
      </c>
      <c r="F64" s="128">
        <v>0</v>
      </c>
      <c r="G64" s="59">
        <f t="shared" si="1"/>
        <v>1</v>
      </c>
    </row>
    <row r="65" spans="1:7" ht="15.75" x14ac:dyDescent="0.25">
      <c r="A65" s="54" t="s">
        <v>83</v>
      </c>
      <c r="B65" s="128">
        <v>0.92156862745098034</v>
      </c>
      <c r="C65" s="59">
        <f t="shared" si="3"/>
        <v>1</v>
      </c>
      <c r="D65" s="128">
        <v>6.5359477124183009E-3</v>
      </c>
      <c r="E65" s="59">
        <f t="shared" si="0"/>
        <v>1</v>
      </c>
      <c r="F65" s="128">
        <v>0</v>
      </c>
      <c r="G65" s="59">
        <f t="shared" si="1"/>
        <v>1</v>
      </c>
    </row>
    <row r="66" spans="1:7" ht="15.75" x14ac:dyDescent="0.25">
      <c r="A66" s="54" t="s">
        <v>84</v>
      </c>
      <c r="B66" s="128">
        <v>0.76628352490421459</v>
      </c>
      <c r="C66" s="59">
        <f t="shared" si="3"/>
        <v>1</v>
      </c>
      <c r="D66" s="128">
        <v>2.4265644955300127E-2</v>
      </c>
      <c r="E66" s="59">
        <f t="shared" si="0"/>
        <v>1</v>
      </c>
      <c r="F66" s="128">
        <v>2.4265644955300127E-2</v>
      </c>
      <c r="G66" s="59">
        <f t="shared" si="1"/>
        <v>0</v>
      </c>
    </row>
    <row r="67" spans="1:7" ht="15.75" x14ac:dyDescent="0.25">
      <c r="A67" s="54" t="s">
        <v>85</v>
      </c>
      <c r="B67" s="128">
        <v>0.5305194805194805</v>
      </c>
      <c r="C67" s="59">
        <f t="shared" si="3"/>
        <v>0</v>
      </c>
      <c r="D67" s="128">
        <v>9.285714285714286E-2</v>
      </c>
      <c r="E67" s="59">
        <f t="shared" si="0"/>
        <v>0</v>
      </c>
      <c r="F67" s="128">
        <v>1.6883116883116882E-2</v>
      </c>
      <c r="G67" s="59">
        <f t="shared" si="1"/>
        <v>0</v>
      </c>
    </row>
    <row r="68" spans="1:7" ht="15.75" x14ac:dyDescent="0.25">
      <c r="A68" s="54" t="s">
        <v>86</v>
      </c>
      <c r="B68" s="128">
        <v>0.77254451464675478</v>
      </c>
      <c r="C68" s="59">
        <f t="shared" si="3"/>
        <v>1</v>
      </c>
      <c r="D68" s="128">
        <v>7.6967260195290058E-2</v>
      </c>
      <c r="E68" s="59">
        <f t="shared" si="0"/>
        <v>0</v>
      </c>
      <c r="F68" s="128">
        <v>1.3785180930499713E-2</v>
      </c>
      <c r="G68" s="59">
        <f t="shared" si="1"/>
        <v>1</v>
      </c>
    </row>
    <row r="69" spans="1:7" ht="15.75" x14ac:dyDescent="0.25">
      <c r="A69" s="54" t="s">
        <v>87</v>
      </c>
      <c r="B69" s="128">
        <v>0.71235194585448391</v>
      </c>
      <c r="C69" s="59">
        <f t="shared" si="3"/>
        <v>1</v>
      </c>
      <c r="D69" s="128">
        <v>3.7225042301184431E-2</v>
      </c>
      <c r="E69" s="59">
        <f t="shared" si="0"/>
        <v>1</v>
      </c>
      <c r="F69" s="128">
        <v>1.6920473773265651E-2</v>
      </c>
      <c r="G69" s="59">
        <f t="shared" si="1"/>
        <v>0</v>
      </c>
    </row>
    <row r="70" spans="1:7" ht="15.75" x14ac:dyDescent="0.25">
      <c r="A70" s="54" t="s">
        <v>88</v>
      </c>
      <c r="B70" s="128">
        <v>0.64888888888888885</v>
      </c>
      <c r="C70" s="59">
        <f t="shared" si="3"/>
        <v>0</v>
      </c>
      <c r="D70" s="128">
        <v>0.08</v>
      </c>
      <c r="E70" s="59">
        <f t="shared" si="0"/>
        <v>0</v>
      </c>
      <c r="F70" s="128">
        <v>0</v>
      </c>
      <c r="G70" s="59">
        <f t="shared" si="1"/>
        <v>1</v>
      </c>
    </row>
    <row r="71" spans="1:7" ht="15.75" x14ac:dyDescent="0.25">
      <c r="A71" s="54" t="s">
        <v>89</v>
      </c>
      <c r="B71" s="128">
        <v>0.67730496453900713</v>
      </c>
      <c r="C71" s="59">
        <f t="shared" si="3"/>
        <v>1</v>
      </c>
      <c r="D71" s="128">
        <v>3.9007092198581561E-2</v>
      </c>
      <c r="E71" s="59">
        <f t="shared" si="0"/>
        <v>1</v>
      </c>
      <c r="F71" s="128">
        <v>2.8368794326241134E-2</v>
      </c>
      <c r="G71" s="59">
        <f t="shared" si="1"/>
        <v>0</v>
      </c>
    </row>
    <row r="72" spans="1:7" ht="15.75" x14ac:dyDescent="0.25">
      <c r="A72" s="54" t="s">
        <v>90</v>
      </c>
      <c r="B72" s="128">
        <v>0.43243243243243246</v>
      </c>
      <c r="C72" s="59">
        <f t="shared" si="3"/>
        <v>0</v>
      </c>
      <c r="D72" s="128">
        <v>6.1776061776061778E-2</v>
      </c>
      <c r="E72" s="59">
        <f t="shared" si="0"/>
        <v>1</v>
      </c>
      <c r="F72" s="128">
        <v>3.8610038610038609E-2</v>
      </c>
      <c r="G72" s="59">
        <f t="shared" si="1"/>
        <v>0</v>
      </c>
    </row>
    <row r="73" spans="1:7" ht="15.75" x14ac:dyDescent="0.25">
      <c r="A73" s="54" t="s">
        <v>91</v>
      </c>
      <c r="B73" s="128">
        <v>0.58056265984654731</v>
      </c>
      <c r="C73" s="59">
        <f t="shared" si="3"/>
        <v>0</v>
      </c>
      <c r="D73" s="128">
        <v>7.1611253196930943E-2</v>
      </c>
      <c r="E73" s="59">
        <f t="shared" si="0"/>
        <v>0</v>
      </c>
      <c r="F73" s="128">
        <v>0</v>
      </c>
      <c r="G73" s="59">
        <f t="shared" si="1"/>
        <v>1</v>
      </c>
    </row>
    <row r="74" spans="1:7" ht="15.75" x14ac:dyDescent="0.25">
      <c r="A74" s="54" t="s">
        <v>92</v>
      </c>
      <c r="B74" s="128">
        <v>0.86507936507936511</v>
      </c>
      <c r="C74" s="59">
        <f t="shared" si="3"/>
        <v>1</v>
      </c>
      <c r="D74" s="128">
        <v>7.9365079365079361E-3</v>
      </c>
      <c r="E74" s="59">
        <f t="shared" si="0"/>
        <v>1</v>
      </c>
      <c r="F74" s="128">
        <v>1.5873015873015872E-2</v>
      </c>
      <c r="G74" s="59">
        <f t="shared" si="1"/>
        <v>0</v>
      </c>
    </row>
    <row r="75" spans="1:7" ht="15.75" x14ac:dyDescent="0.25">
      <c r="A75" s="54" t="s">
        <v>93</v>
      </c>
      <c r="B75" s="128">
        <v>0.60082304526748975</v>
      </c>
      <c r="C75" s="59">
        <f t="shared" si="3"/>
        <v>0</v>
      </c>
      <c r="D75" s="128">
        <v>3.7037037037037035E-2</v>
      </c>
      <c r="E75" s="59">
        <f t="shared" si="0"/>
        <v>1</v>
      </c>
      <c r="F75" s="128">
        <v>0</v>
      </c>
      <c r="G75" s="59">
        <f t="shared" si="1"/>
        <v>1</v>
      </c>
    </row>
    <row r="76" spans="1:7" ht="15.75" x14ac:dyDescent="0.25">
      <c r="A76" s="54" t="s">
        <v>94</v>
      </c>
      <c r="B76" s="128">
        <v>0.83044315992292872</v>
      </c>
      <c r="C76" s="59">
        <f t="shared" si="3"/>
        <v>1</v>
      </c>
      <c r="D76" s="128">
        <v>3.4682080924855488E-2</v>
      </c>
      <c r="E76" s="59">
        <f t="shared" si="0"/>
        <v>1</v>
      </c>
      <c r="F76" s="128">
        <v>9.6339113680154135E-3</v>
      </c>
      <c r="G76" s="59">
        <f t="shared" si="1"/>
        <v>1</v>
      </c>
    </row>
    <row r="77" spans="1:7" ht="15.75" x14ac:dyDescent="0.25">
      <c r="A77" s="54" t="s">
        <v>95</v>
      </c>
      <c r="B77" s="128">
        <v>0.5561580170410535</v>
      </c>
      <c r="C77" s="59">
        <f t="shared" si="3"/>
        <v>0</v>
      </c>
      <c r="D77" s="128">
        <v>2.9434546862896978E-2</v>
      </c>
      <c r="E77" s="59">
        <f t="shared" si="0"/>
        <v>1</v>
      </c>
      <c r="F77" s="128">
        <v>4.6475600309837332E-3</v>
      </c>
      <c r="G77" s="59">
        <f t="shared" si="1"/>
        <v>1</v>
      </c>
    </row>
    <row r="78" spans="1:7" ht="15.75" x14ac:dyDescent="0.25">
      <c r="A78" s="54" t="s">
        <v>96</v>
      </c>
      <c r="B78" s="128">
        <v>0.84180790960451979</v>
      </c>
      <c r="C78" s="59">
        <f t="shared" si="3"/>
        <v>1</v>
      </c>
      <c r="D78" s="128">
        <v>2.2598870056497175E-2</v>
      </c>
      <c r="E78" s="59">
        <f t="shared" si="0"/>
        <v>1</v>
      </c>
      <c r="F78" s="128">
        <v>0</v>
      </c>
      <c r="G78" s="59">
        <f t="shared" si="1"/>
        <v>1</v>
      </c>
    </row>
    <row r="79" spans="1:7" ht="15.75" x14ac:dyDescent="0.25">
      <c r="A79" s="54" t="s">
        <v>97</v>
      </c>
      <c r="B79" s="128">
        <v>0.5067567567567568</v>
      </c>
      <c r="C79" s="59">
        <f t="shared" si="3"/>
        <v>0</v>
      </c>
      <c r="D79" s="128">
        <v>5.6306306306306307E-2</v>
      </c>
      <c r="E79" s="59">
        <f t="shared" si="0"/>
        <v>1</v>
      </c>
      <c r="F79" s="128">
        <v>6.7567567567567571E-3</v>
      </c>
      <c r="G79" s="59">
        <f t="shared" si="1"/>
        <v>1</v>
      </c>
    </row>
    <row r="80" spans="1:7" ht="15.75" x14ac:dyDescent="0.25">
      <c r="A80" s="54" t="s">
        <v>98</v>
      </c>
      <c r="B80" s="128">
        <v>0.63350785340314131</v>
      </c>
      <c r="C80" s="59">
        <f t="shared" si="3"/>
        <v>0</v>
      </c>
      <c r="D80" s="128">
        <v>5.235602094240838E-3</v>
      </c>
      <c r="E80" s="59">
        <f t="shared" si="0"/>
        <v>1</v>
      </c>
      <c r="F80" s="128">
        <v>5.235602094240838E-3</v>
      </c>
      <c r="G80" s="59">
        <f t="shared" si="1"/>
        <v>1</v>
      </c>
    </row>
    <row r="81" spans="1:7" ht="15.75" x14ac:dyDescent="0.25">
      <c r="A81" s="54" t="s">
        <v>99</v>
      </c>
      <c r="B81" s="128">
        <v>0.67159199237368927</v>
      </c>
      <c r="C81" s="59">
        <f>IF(B81&gt;=67.61%, 1, 0)</f>
        <v>0</v>
      </c>
      <c r="D81" s="128">
        <v>5.290753098188751E-2</v>
      </c>
      <c r="E81" s="59">
        <f t="shared" si="0"/>
        <v>1</v>
      </c>
      <c r="F81" s="128">
        <v>2.2402287893231648E-2</v>
      </c>
      <c r="G81" s="59">
        <f t="shared" si="1"/>
        <v>0</v>
      </c>
    </row>
    <row r="82" spans="1:7" ht="15.75" x14ac:dyDescent="0.25">
      <c r="A82" s="129" t="s">
        <v>100</v>
      </c>
      <c r="B82" s="130">
        <v>0</v>
      </c>
      <c r="C82" s="131" t="s">
        <v>62</v>
      </c>
      <c r="D82" s="130" t="s">
        <v>62</v>
      </c>
      <c r="E82" s="131" t="s">
        <v>62</v>
      </c>
      <c r="F82" s="130">
        <v>0.98329999999999995</v>
      </c>
      <c r="G82" s="131" t="s">
        <v>62</v>
      </c>
    </row>
    <row r="83" spans="1:7" ht="15.75" x14ac:dyDescent="0.25">
      <c r="A83" s="54" t="s">
        <v>101</v>
      </c>
      <c r="B83" s="128">
        <v>0.58782849239280777</v>
      </c>
      <c r="C83" s="59">
        <f>IF(B83&gt;=67.61%, 1, 0)</f>
        <v>0</v>
      </c>
      <c r="D83" s="128">
        <v>4.4260027662517291E-2</v>
      </c>
      <c r="E83" s="59">
        <f t="shared" si="0"/>
        <v>1</v>
      </c>
      <c r="F83" s="128">
        <v>8.2987551867219917E-3</v>
      </c>
      <c r="G83" s="59">
        <f t="shared" si="1"/>
        <v>1</v>
      </c>
    </row>
    <row r="84" spans="1:7" ht="15.75" x14ac:dyDescent="0.25">
      <c r="A84" s="75" t="s">
        <v>208</v>
      </c>
      <c r="B84" s="133">
        <v>0.65184155663655319</v>
      </c>
      <c r="C84" s="231">
        <f>IF(B84&gt;=67.61%, 1, 0)</f>
        <v>0</v>
      </c>
      <c r="D84" s="133">
        <v>6.5693768820940468E-2</v>
      </c>
      <c r="E84" s="232">
        <f t="shared" si="0"/>
        <v>0</v>
      </c>
      <c r="F84" s="133">
        <v>1.5010423905489923E-2</v>
      </c>
      <c r="G84" s="232">
        <f t="shared" si="1"/>
        <v>0</v>
      </c>
    </row>
  </sheetData>
  <sheetProtection algorithmName="SHA-512" hashValue="m3e8xI/A9PKEx++KMK1jyqOL3VDRo2s+FVCPcIUfkUvqaXonndUA2mBm1OURmIhLISGd/I4TBtTNp5zCJzKtMw==" saltValue="0DbTqLYvDl7Nt15HfDKhTg==" spinCount="100000" sheet="1" objects="1" scenarios="1"/>
  <hyperlinks>
    <hyperlink ref="H3" location="'Table of Contents'!A1" display="Return to &quot;Table of Contents&quot;" xr:uid="{2E30B671-C4BA-4872-AB22-3C2580F29679}"/>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18</vt:i4>
      </vt:variant>
    </vt:vector>
  </HeadingPairs>
  <TitlesOfParts>
    <vt:vector size="18" baseType="lpstr">
      <vt:lpstr>Table of Contents</vt:lpstr>
      <vt:lpstr>Indicator 1</vt:lpstr>
      <vt:lpstr>Indicator 2</vt:lpstr>
      <vt:lpstr>Indicator 3A</vt:lpstr>
      <vt:lpstr>Indicator 3B</vt:lpstr>
      <vt:lpstr>Indicator 3C</vt:lpstr>
      <vt:lpstr>Indicator 3D</vt:lpstr>
      <vt:lpstr>Indicator 4A.4B</vt:lpstr>
      <vt:lpstr>Indicator 5A.5B.5C</vt:lpstr>
      <vt:lpstr>Indicator 6A.6B.6C</vt:lpstr>
      <vt:lpstr>Indicator 7A.7B.7C</vt:lpstr>
      <vt:lpstr>Indicator 8</vt:lpstr>
      <vt:lpstr>Indicator 9.10</vt:lpstr>
      <vt:lpstr>Indicator 11</vt:lpstr>
      <vt:lpstr>Indicator 12</vt:lpstr>
      <vt:lpstr>Indicator 13</vt:lpstr>
      <vt:lpstr>Indicator 14r.14C</vt:lpstr>
      <vt:lpstr>Indicator 15.16</vt:lpstr>
    </vt:vector>
  </TitlesOfParts>
  <Company>WV Department of Education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Jonathan Shank</dc:creator>
  <cp:lastModifiedBy>Jonathan Shank</cp:lastModifiedBy>
  <dcterms:created xsi:type="dcterms:W3CDTF">2023-11-30T16:11:19Z</dcterms:created>
  <dcterms:modified xsi:type="dcterms:W3CDTF">2023-11-30T18:50:34Z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60f4a70-4b6c-4bd4-a002-31edb9c00abe_Enabled">
    <vt:lpwstr>true</vt:lpwstr>
  </property>
  <property fmtid="{D5CDD505-2E9C-101B-9397-08002B2CF9AE}" pid="3" name="MSIP_Label_460f4a70-4b6c-4bd4-a002-31edb9c00abe_SetDate">
    <vt:lpwstr>2023-11-30T18:49:54Z</vt:lpwstr>
  </property>
  <property fmtid="{D5CDD505-2E9C-101B-9397-08002B2CF9AE}" pid="4" name="MSIP_Label_460f4a70-4b6c-4bd4-a002-31edb9c00abe_Method">
    <vt:lpwstr>Standard</vt:lpwstr>
  </property>
  <property fmtid="{D5CDD505-2E9C-101B-9397-08002B2CF9AE}" pid="5" name="MSIP_Label_460f4a70-4b6c-4bd4-a002-31edb9c00abe_Name">
    <vt:lpwstr>General</vt:lpwstr>
  </property>
  <property fmtid="{D5CDD505-2E9C-101B-9397-08002B2CF9AE}" pid="6" name="MSIP_Label_460f4a70-4b6c-4bd4-a002-31edb9c00abe_SiteId">
    <vt:lpwstr>e019b04b-330c-467a-8bae-09fb17374d6a</vt:lpwstr>
  </property>
  <property fmtid="{D5CDD505-2E9C-101B-9397-08002B2CF9AE}" pid="7" name="MSIP_Label_460f4a70-4b6c-4bd4-a002-31edb9c00abe_ActionId">
    <vt:lpwstr>7effb68f-9537-42bc-8a3a-31f80ac63cad</vt:lpwstr>
  </property>
  <property fmtid="{D5CDD505-2E9C-101B-9397-08002B2CF9AE}" pid="8" name="MSIP_Label_460f4a70-4b6c-4bd4-a002-31edb9c00abe_ContentBits">
    <vt:lpwstr>0</vt:lpwstr>
  </property>
</Properties>
</file>