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0" windowWidth="20380" windowHeight="9780" tabRatio="781" activeTab="0"/>
  </bookViews>
  <sheets>
    <sheet name="NSLP &gt;60% SBP Severe Need" sheetId="1" r:id="rId1"/>
  </sheets>
  <definedNames/>
  <calcPr fullCalcOnLoad="1"/>
</workbook>
</file>

<file path=xl/comments1.xml><?xml version="1.0" encoding="utf-8"?>
<comments xmlns="http://schemas.openxmlformats.org/spreadsheetml/2006/main">
  <authors>
    <author>shinds</author>
  </authors>
  <commentList>
    <comment ref="B22" authorId="0">
      <text>
        <r>
          <rPr>
            <b/>
            <sz val="12"/>
            <rFont val="Arial"/>
            <family val="2"/>
          </rPr>
          <t>Total number of students enrolled at this site</t>
        </r>
      </text>
    </comment>
    <comment ref="B23" authorId="0">
      <text>
        <r>
          <rPr>
            <b/>
            <sz val="12"/>
            <rFont val="Arial"/>
            <family val="2"/>
          </rPr>
          <t xml:space="preserve">The law defines Identified Student as “students certified based on documentation of benefit receipt or categorical eligibility as described in [7 CFR] Section 245.6a(c)(2)…” As provided in the regulation, this primarily includes participation in the supplemental Nutrition Assistance Program (SNAP, formerly the Food Stamp Program), Temporary Assistance for Needy Families, and the Food Distribution Program on Indian Reservations. It also includes homeless, runaway and migrant youth. It does not include students who are categorically eligible based on submission of a free and reduced price application. </t>
        </r>
      </text>
    </comment>
    <comment ref="C15" authorId="0">
      <text>
        <r>
          <rPr>
            <b/>
            <sz val="12"/>
            <rFont val="Arial"/>
            <family val="2"/>
          </rPr>
          <t>The maximum price for a student reduced-price breakfast is $.30.</t>
        </r>
      </text>
    </comment>
    <comment ref="F15" authorId="0">
      <text>
        <r>
          <rPr>
            <b/>
            <sz val="12"/>
            <rFont val="Arial"/>
            <family val="2"/>
          </rPr>
          <t>The maximum price for a student reduced-price lunch is $.40.</t>
        </r>
      </text>
    </comment>
    <comment ref="C23" authorId="0">
      <text>
        <r>
          <rPr>
            <b/>
            <sz val="12"/>
            <rFont val="Arial"/>
            <family val="2"/>
          </rPr>
          <t>As of April 1 of the school year prior to the First Year of electing benefits,  (based on this site, group of sites, or districtwide)</t>
        </r>
      </text>
    </comment>
    <comment ref="C24" authorId="0">
      <text>
        <r>
          <rPr>
            <b/>
            <sz val="12"/>
            <rFont val="Arial"/>
            <family val="2"/>
          </rPr>
          <t>Identified Students ÷ Enrollment x 100</t>
        </r>
      </text>
    </comment>
    <comment ref="C26" authorId="0">
      <text>
        <r>
          <rPr>
            <b/>
            <sz val="12"/>
            <rFont val="Arial"/>
            <family val="2"/>
          </rPr>
          <t xml:space="preserve">Percentage of Identified Students x 1.6 multiplier (as established by federal law)
</t>
        </r>
        <r>
          <rPr>
            <b/>
            <sz val="10"/>
            <rFont val="Arial"/>
            <family val="2"/>
          </rPr>
          <t>* Not to exceed 100%</t>
        </r>
      </text>
    </comment>
    <comment ref="C28" authorId="0">
      <text>
        <r>
          <rPr>
            <b/>
            <sz val="12"/>
            <rFont val="Arial"/>
            <family val="2"/>
          </rPr>
          <t xml:space="preserve">100% - Percentage of
Meals Reimbursed at the Free Rate
</t>
        </r>
        <r>
          <rPr>
            <b/>
            <sz val="10"/>
            <rFont val="Arial"/>
            <family val="2"/>
          </rPr>
          <t>* Not to be less than 0</t>
        </r>
      </text>
    </comment>
  </commentList>
</comments>
</file>

<file path=xl/sharedStrings.xml><?xml version="1.0" encoding="utf-8"?>
<sst xmlns="http://schemas.openxmlformats.org/spreadsheetml/2006/main" count="57" uniqueCount="39">
  <si>
    <t>Total Meals Claimed</t>
  </si>
  <si>
    <t>Free</t>
  </si>
  <si>
    <t>Paid</t>
  </si>
  <si>
    <t>Breakfasts</t>
  </si>
  <si>
    <t>Student Prices</t>
  </si>
  <si>
    <t>Total Breakfast Revenue</t>
  </si>
  <si>
    <t>Total Lunch Revenue</t>
  </si>
  <si>
    <t>Enrollment</t>
  </si>
  <si>
    <t>Traditional Method</t>
  </si>
  <si>
    <t>Reduced-Price</t>
  </si>
  <si>
    <t>Lunches</t>
  </si>
  <si>
    <t>Total Breakfasts Claimed</t>
  </si>
  <si>
    <t>Total Lunches 
Claimed</t>
  </si>
  <si>
    <t>Total Revenue Based on Traditional Claiming:</t>
  </si>
  <si>
    <t>Community Eligibility Option (CEO) Method</t>
  </si>
  <si>
    <t>Identified Students</t>
  </si>
  <si>
    <t>% of Identified Students</t>
  </si>
  <si>
    <t>% of Meals Reimbursed at Free Rate</t>
  </si>
  <si>
    <t>% of Meals Reimbursed at the Paid Rate</t>
  </si>
  <si>
    <t>Total Lunches Claimed</t>
  </si>
  <si>
    <t>Total Revenue Based on CEO Claiming:</t>
  </si>
  <si>
    <t>vs.</t>
  </si>
  <si>
    <t>Traditional Claiming =</t>
  </si>
  <si>
    <t>CEO Claiming =</t>
  </si>
  <si>
    <t>Month Used:</t>
  </si>
  <si>
    <t>Site Name:</t>
  </si>
  <si>
    <t>Site #:</t>
  </si>
  <si>
    <t>School Year:</t>
  </si>
  <si>
    <t>Breakfast % Increase</t>
  </si>
  <si>
    <t>Lunch % Increase</t>
  </si>
  <si>
    <t>Increased Breakfast Revenue</t>
  </si>
  <si>
    <t>Increased Lunch Revenue</t>
  </si>
  <si>
    <t>Increase in Meals Served</t>
  </si>
  <si>
    <t>Increased Meals=</t>
  </si>
  <si>
    <t>Total Revenue:</t>
  </si>
  <si>
    <r>
      <rPr>
        <b/>
        <sz val="13"/>
        <color indexed="8"/>
        <rFont val="Arial"/>
        <family val="2"/>
      </rPr>
      <t xml:space="preserve">Community Eligibility Option (CEO) Worksheet </t>
    </r>
    <r>
      <rPr>
        <b/>
        <sz val="5"/>
        <color indexed="8"/>
        <rFont val="Arial"/>
        <family val="2"/>
      </rPr>
      <t xml:space="preserve">
</t>
    </r>
    <r>
      <rPr>
        <b/>
        <sz val="13"/>
        <color indexed="8"/>
        <rFont val="Arial"/>
        <family val="2"/>
      </rPr>
      <t xml:space="preserve">
Directions</t>
    </r>
    <r>
      <rPr>
        <sz val="11"/>
        <color indexed="8"/>
        <rFont val="Arial"/>
        <family val="2"/>
      </rPr>
      <t>: Record appropriate numbers in the yellow boxes to calculate Traditional versus CEO claiming.</t>
    </r>
  </si>
  <si>
    <t>School Breakfast Program (SBP) - Regular</t>
  </si>
  <si>
    <t xml:space="preserve">This Worksheet uses the following reimbursement rates (July 1, 2014 - June 30, 2015) </t>
  </si>
  <si>
    <t>National School Lunch Program (NSLP) -Severe Need Lunch (with additional 6 cents)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</si>
</sst>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2">
    <font>
      <sz val="11"/>
      <color theme="1"/>
      <name val="Calibri"/>
      <family val="2"/>
    </font>
    <font>
      <sz val="11"/>
      <color indexed="8"/>
      <name val="Calibri"/>
      <family val="2"/>
    </font>
    <font>
      <b/>
      <sz val="13"/>
      <color indexed="8"/>
      <name val="Arial"/>
      <family val="2"/>
    </font>
    <font>
      <b/>
      <sz val="12"/>
      <name val="Arial"/>
      <family val="2"/>
    </font>
    <font>
      <sz val="11"/>
      <color indexed="8"/>
      <name val="Arial"/>
      <family val="2"/>
    </font>
    <font>
      <b/>
      <sz val="5"/>
      <color indexed="8"/>
      <name val="Arial"/>
      <family val="2"/>
    </font>
    <font>
      <b/>
      <sz val="10"/>
      <name val="Arial"/>
      <family val="2"/>
    </font>
    <font>
      <b/>
      <sz val="12"/>
      <color indexed="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2"/>
    </font>
    <font>
      <b/>
      <sz val="13"/>
      <color indexed="9"/>
      <name val="Arial"/>
      <family val="2"/>
    </font>
    <font>
      <b/>
      <sz val="13"/>
      <color indexed="10"/>
      <name val="Arial"/>
      <family val="2"/>
    </font>
    <font>
      <b/>
      <sz val="12"/>
      <color indexed="10"/>
      <name val="Arial"/>
      <family val="2"/>
    </font>
    <font>
      <sz val="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b/>
      <sz val="12"/>
      <color theme="0"/>
      <name val="Arial"/>
      <family val="2"/>
    </font>
    <font>
      <b/>
      <sz val="13"/>
      <color theme="0"/>
      <name val="Arial"/>
      <family val="2"/>
    </font>
    <font>
      <b/>
      <sz val="12"/>
      <color rgb="FFFF0000"/>
      <name val="Arial"/>
      <family val="2"/>
    </font>
    <font>
      <sz val="11"/>
      <color theme="1"/>
      <name val="Arial"/>
      <family val="2"/>
    </font>
    <font>
      <b/>
      <sz val="13"/>
      <color rgb="FFFF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rgb="FFFFFF66"/>
        <bgColor indexed="64"/>
      </patternFill>
    </fill>
    <fill>
      <patternFill patternType="solid">
        <fgColor rgb="FFFF6600"/>
        <bgColor indexed="64"/>
      </patternFill>
    </fill>
    <fill>
      <patternFill patternType="solid">
        <fgColor theme="4" tint="-0.24997000396251678"/>
        <bgColor indexed="64"/>
      </patternFill>
    </fill>
    <fill>
      <patternFill patternType="solid">
        <fgColor rgb="FF9900FF"/>
        <bgColor indexed="64"/>
      </patternFill>
    </fill>
    <fill>
      <patternFill patternType="solid">
        <fgColor rgb="FF00B0F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thick"/>
      <right>
        <color indexed="63"/>
      </right>
      <top style="thin"/>
      <bottom style="thin"/>
    </border>
    <border>
      <left style="thick"/>
      <right>
        <color indexed="63"/>
      </right>
      <top>
        <color indexed="63"/>
      </top>
      <bottom>
        <color indexed="63"/>
      </bottom>
    </border>
    <border>
      <left style="thick"/>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5">
    <xf numFmtId="0" fontId="0" fillId="0" borderId="0" xfId="0" applyFont="1" applyAlignment="1">
      <alignment/>
    </xf>
    <xf numFmtId="0" fontId="45" fillId="0" borderId="0" xfId="0" applyFont="1" applyAlignment="1">
      <alignment/>
    </xf>
    <xf numFmtId="0" fontId="45" fillId="0" borderId="0" xfId="0" applyFont="1" applyAlignment="1">
      <alignment/>
    </xf>
    <xf numFmtId="0" fontId="46" fillId="33" borderId="10" xfId="0" applyFont="1" applyFill="1" applyBorder="1" applyAlignment="1">
      <alignment horizontal="center"/>
    </xf>
    <xf numFmtId="0" fontId="0" fillId="33" borderId="0" xfId="0" applyFill="1" applyAlignment="1">
      <alignment horizontal="center" wrapText="1"/>
    </xf>
    <xf numFmtId="0" fontId="45" fillId="0" borderId="11" xfId="0" applyFont="1" applyBorder="1" applyAlignment="1">
      <alignment/>
    </xf>
    <xf numFmtId="0" fontId="46" fillId="33" borderId="11" xfId="0" applyFont="1" applyFill="1" applyBorder="1" applyAlignment="1">
      <alignment wrapText="1"/>
    </xf>
    <xf numFmtId="0" fontId="45" fillId="33" borderId="11" xfId="0" applyFont="1" applyFill="1" applyBorder="1" applyAlignment="1">
      <alignment/>
    </xf>
    <xf numFmtId="0" fontId="46" fillId="33" borderId="11" xfId="0" applyFont="1" applyFill="1" applyBorder="1" applyAlignment="1">
      <alignment horizontal="center" vertical="center" wrapText="1"/>
    </xf>
    <xf numFmtId="0" fontId="46" fillId="33" borderId="12" xfId="0" applyFont="1" applyFill="1" applyBorder="1" applyAlignment="1">
      <alignment horizontal="center"/>
    </xf>
    <xf numFmtId="0" fontId="45" fillId="0" borderId="0" xfId="0" applyFont="1" applyAlignment="1" applyProtection="1">
      <alignment/>
      <protection/>
    </xf>
    <xf numFmtId="0" fontId="0" fillId="0" borderId="0" xfId="0" applyAlignment="1" applyProtection="1">
      <alignment/>
      <protection/>
    </xf>
    <xf numFmtId="164" fontId="45" fillId="0" borderId="10" xfId="0" applyNumberFormat="1" applyFont="1" applyBorder="1" applyAlignment="1" applyProtection="1">
      <alignment horizontal="center" vertical="center"/>
      <protection hidden="1"/>
    </xf>
    <xf numFmtId="0" fontId="45" fillId="0" borderId="0" xfId="0" applyFont="1" applyAlignment="1" applyProtection="1">
      <alignment wrapText="1"/>
      <protection locked="0"/>
    </xf>
    <xf numFmtId="3" fontId="45" fillId="34" borderId="10" xfId="0" applyNumberFormat="1" applyFont="1" applyFill="1" applyBorder="1" applyAlignment="1" applyProtection="1">
      <alignment horizontal="center" vertical="center"/>
      <protection hidden="1" locked="0"/>
    </xf>
    <xf numFmtId="3" fontId="45" fillId="0" borderId="10" xfId="0" applyNumberFormat="1" applyFont="1" applyBorder="1" applyAlignment="1" applyProtection="1">
      <alignment horizontal="center" vertical="center"/>
      <protection hidden="1"/>
    </xf>
    <xf numFmtId="164" fontId="45" fillId="34" borderId="10" xfId="0" applyNumberFormat="1" applyFont="1" applyFill="1" applyBorder="1" applyAlignment="1" applyProtection="1">
      <alignment horizontal="center" vertical="center"/>
      <protection hidden="1" locked="0"/>
    </xf>
    <xf numFmtId="0" fontId="45" fillId="0" borderId="10" xfId="0" applyFont="1" applyBorder="1" applyAlignment="1">
      <alignment vertical="center"/>
    </xf>
    <xf numFmtId="0" fontId="47" fillId="35" borderId="13" xfId="0" applyFont="1" applyFill="1" applyBorder="1" applyAlignment="1" applyProtection="1">
      <alignment horizontal="right"/>
      <protection hidden="1"/>
    </xf>
    <xf numFmtId="164" fontId="47" fillId="35" borderId="11" xfId="0" applyNumberFormat="1" applyFont="1" applyFill="1" applyBorder="1" applyAlignment="1" applyProtection="1">
      <alignment horizontal="left"/>
      <protection hidden="1"/>
    </xf>
    <xf numFmtId="0" fontId="45" fillId="0" borderId="10" xfId="0" applyFont="1" applyBorder="1" applyAlignment="1">
      <alignment horizontal="center" vertical="center"/>
    </xf>
    <xf numFmtId="0" fontId="45" fillId="36" borderId="0" xfId="0" applyFont="1" applyFill="1" applyAlignment="1">
      <alignment horizontal="center" vertical="center"/>
    </xf>
    <xf numFmtId="0" fontId="46" fillId="36" borderId="14" xfId="0" applyFont="1" applyFill="1" applyBorder="1" applyAlignment="1">
      <alignment horizontal="center"/>
    </xf>
    <xf numFmtId="0" fontId="46" fillId="36" borderId="11" xfId="0" applyFont="1" applyFill="1" applyBorder="1" applyAlignment="1">
      <alignment wrapText="1"/>
    </xf>
    <xf numFmtId="0" fontId="45" fillId="36" borderId="0" xfId="0" applyFont="1" applyFill="1" applyAlignment="1">
      <alignment/>
    </xf>
    <xf numFmtId="0" fontId="46" fillId="36" borderId="10" xfId="0" applyFont="1" applyFill="1" applyBorder="1" applyAlignment="1">
      <alignment horizontal="center"/>
    </xf>
    <xf numFmtId="0" fontId="46" fillId="36" borderId="11" xfId="0" applyFont="1" applyFill="1" applyBorder="1" applyAlignment="1">
      <alignment horizontal="center" vertical="center" wrapText="1"/>
    </xf>
    <xf numFmtId="0" fontId="46" fillId="37" borderId="13" xfId="0" applyFont="1" applyFill="1" applyBorder="1" applyAlignment="1">
      <alignment/>
    </xf>
    <xf numFmtId="0" fontId="47" fillId="37" borderId="15" xfId="0" applyFont="1" applyFill="1" applyBorder="1" applyAlignment="1">
      <alignment horizontal="right"/>
    </xf>
    <xf numFmtId="164" fontId="47" fillId="37" borderId="11" xfId="0" applyNumberFormat="1" applyFont="1" applyFill="1" applyBorder="1" applyAlignment="1" applyProtection="1">
      <alignment horizontal="left"/>
      <protection hidden="1"/>
    </xf>
    <xf numFmtId="164" fontId="46" fillId="38" borderId="11" xfId="0" applyNumberFormat="1" applyFont="1" applyFill="1" applyBorder="1" applyAlignment="1" applyProtection="1">
      <alignment horizontal="left" vertical="center" wrapText="1"/>
      <protection hidden="1"/>
    </xf>
    <xf numFmtId="0" fontId="46" fillId="38" borderId="16" xfId="0" applyFont="1" applyFill="1" applyBorder="1" applyAlignment="1" applyProtection="1">
      <alignment horizontal="right" vertical="center" wrapText="1"/>
      <protection hidden="1"/>
    </xf>
    <xf numFmtId="0" fontId="46" fillId="0" borderId="17" xfId="0" applyFont="1" applyFill="1" applyBorder="1" applyAlignment="1" applyProtection="1">
      <alignment horizontal="center" vertical="center" wrapText="1"/>
      <protection hidden="1"/>
    </xf>
    <xf numFmtId="0" fontId="46" fillId="0" borderId="11" xfId="0" applyFont="1" applyFill="1" applyBorder="1" applyAlignment="1" applyProtection="1">
      <alignment horizontal="center" vertical="center" wrapText="1"/>
      <protection hidden="1"/>
    </xf>
    <xf numFmtId="164" fontId="46" fillId="38" borderId="11" xfId="0" applyNumberFormat="1" applyFont="1" applyFill="1" applyBorder="1" applyAlignment="1" applyProtection="1">
      <alignment horizontal="left"/>
      <protection hidden="1"/>
    </xf>
    <xf numFmtId="0" fontId="46" fillId="38" borderId="16" xfId="0" applyFont="1" applyFill="1" applyBorder="1" applyAlignment="1" applyProtection="1">
      <alignment horizontal="right"/>
      <protection hidden="1"/>
    </xf>
    <xf numFmtId="0" fontId="0" fillId="0" borderId="0" xfId="0" applyAlignment="1">
      <alignment/>
    </xf>
    <xf numFmtId="0" fontId="45" fillId="0" borderId="0" xfId="0" applyFont="1" applyAlignment="1" applyProtection="1">
      <alignment horizontal="center"/>
      <protection locked="0"/>
    </xf>
    <xf numFmtId="44" fontId="45" fillId="0" borderId="0" xfId="44" applyFont="1" applyAlignment="1" applyProtection="1">
      <alignment/>
      <protection/>
    </xf>
    <xf numFmtId="0" fontId="46" fillId="38" borderId="18" xfId="0" applyFont="1" applyFill="1" applyBorder="1" applyAlignment="1" applyProtection="1">
      <alignment horizontal="center" wrapText="1"/>
      <protection hidden="1"/>
    </xf>
    <xf numFmtId="0" fontId="46" fillId="38" borderId="10" xfId="0" applyFont="1" applyFill="1" applyBorder="1" applyAlignment="1" applyProtection="1">
      <alignment horizontal="center" wrapText="1"/>
      <protection hidden="1"/>
    </xf>
    <xf numFmtId="0" fontId="45" fillId="0" borderId="18" xfId="0" applyFont="1" applyBorder="1" applyAlignment="1" applyProtection="1">
      <alignment horizontal="center" vertical="center" wrapText="1"/>
      <protection hidden="1"/>
    </xf>
    <xf numFmtId="9" fontId="45" fillId="34" borderId="10" xfId="0" applyNumberFormat="1" applyFont="1" applyFill="1" applyBorder="1" applyAlignment="1" applyProtection="1">
      <alignment horizontal="center" vertical="center" wrapText="1"/>
      <protection hidden="1" locked="0"/>
    </xf>
    <xf numFmtId="0" fontId="48" fillId="0" borderId="16" xfId="0" applyFont="1" applyBorder="1" applyAlignment="1" applyProtection="1">
      <alignment horizontal="center" wrapText="1"/>
      <protection hidden="1"/>
    </xf>
    <xf numFmtId="0" fontId="44" fillId="0" borderId="11" xfId="0" applyFont="1" applyBorder="1" applyAlignment="1" applyProtection="1">
      <alignment horizontal="center" wrapText="1"/>
      <protection hidden="1"/>
    </xf>
    <xf numFmtId="44" fontId="45" fillId="0" borderId="10" xfId="44" applyFont="1" applyBorder="1" applyAlignment="1" applyProtection="1">
      <alignment horizontal="center" vertical="center" wrapText="1"/>
      <protection hidden="1"/>
    </xf>
    <xf numFmtId="0" fontId="7" fillId="0" borderId="0" xfId="0" applyFont="1" applyAlignment="1">
      <alignment horizontal="center" vertical="center" wrapText="1"/>
    </xf>
    <xf numFmtId="0" fontId="45" fillId="0" borderId="0" xfId="0" applyFont="1" applyAlignment="1">
      <alignment horizontal="center" vertical="center"/>
    </xf>
    <xf numFmtId="0" fontId="45" fillId="0" borderId="0" xfId="0" applyFont="1" applyAlignment="1">
      <alignment horizontal="center" vertical="center" wrapText="1"/>
    </xf>
    <xf numFmtId="0" fontId="0" fillId="0" borderId="0" xfId="0" applyAlignment="1">
      <alignment horizontal="center" vertical="center"/>
    </xf>
    <xf numFmtId="0" fontId="46" fillId="37" borderId="10" xfId="0" applyFont="1" applyFill="1" applyBorder="1" applyAlignment="1" applyProtection="1">
      <alignment horizontal="center" vertical="center"/>
      <protection/>
    </xf>
    <xf numFmtId="0" fontId="29" fillId="37" borderId="10" xfId="0" applyFont="1" applyFill="1" applyBorder="1" applyAlignment="1" applyProtection="1">
      <alignment horizontal="center"/>
      <protection/>
    </xf>
    <xf numFmtId="0" fontId="46" fillId="36" borderId="14" xfId="0" applyFont="1" applyFill="1" applyBorder="1" applyAlignment="1">
      <alignment horizontal="center" vertical="center" textRotation="90"/>
    </xf>
    <xf numFmtId="0" fontId="0" fillId="36" borderId="10" xfId="0" applyFill="1" applyBorder="1" applyAlignment="1">
      <alignment horizontal="center" vertical="center"/>
    </xf>
    <xf numFmtId="0" fontId="46" fillId="33" borderId="14" xfId="0" applyFont="1" applyFill="1" applyBorder="1" applyAlignment="1">
      <alignment horizontal="center" vertical="center" textRotation="90"/>
    </xf>
    <xf numFmtId="0" fontId="0" fillId="0" borderId="10" xfId="0" applyBorder="1" applyAlignment="1">
      <alignment horizontal="center"/>
    </xf>
    <xf numFmtId="0" fontId="45" fillId="0" borderId="19" xfId="0" applyFont="1" applyBorder="1" applyAlignment="1">
      <alignment/>
    </xf>
    <xf numFmtId="0" fontId="0" fillId="0" borderId="20" xfId="0" applyBorder="1" applyAlignment="1">
      <alignment/>
    </xf>
    <xf numFmtId="0" fontId="45" fillId="0" borderId="15" xfId="0" applyFont="1" applyBorder="1" applyAlignment="1">
      <alignment/>
    </xf>
    <xf numFmtId="0" fontId="0" fillId="0" borderId="11" xfId="0" applyBorder="1" applyAlignment="1">
      <alignment/>
    </xf>
    <xf numFmtId="0" fontId="45" fillId="0" borderId="11" xfId="0" applyFont="1" applyBorder="1" applyAlignment="1">
      <alignment/>
    </xf>
    <xf numFmtId="0" fontId="45" fillId="0" borderId="10" xfId="0" applyFont="1" applyBorder="1" applyAlignment="1">
      <alignment horizontal="center" vertical="center" wrapText="1"/>
    </xf>
    <xf numFmtId="3" fontId="45" fillId="0" borderId="10" xfId="0" applyNumberFormat="1" applyFont="1" applyBorder="1" applyAlignment="1" applyProtection="1">
      <alignment horizontal="center" vertical="center" wrapText="1"/>
      <protection hidden="1"/>
    </xf>
    <xf numFmtId="3" fontId="0" fillId="0" borderId="10" xfId="0" applyNumberFormat="1" applyBorder="1" applyAlignment="1" applyProtection="1">
      <alignment horizontal="center" vertical="center" wrapText="1"/>
      <protection hidden="1"/>
    </xf>
    <xf numFmtId="10" fontId="45" fillId="0" borderId="10" xfId="0" applyNumberFormat="1" applyFont="1"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44" fontId="45" fillId="0" borderId="10" xfId="0" applyNumberFormat="1" applyFont="1" applyBorder="1" applyAlignment="1" applyProtection="1">
      <alignment horizontal="center" vertical="center" wrapText="1"/>
      <protection hidden="1"/>
    </xf>
    <xf numFmtId="164" fontId="0" fillId="0" borderId="10" xfId="0" applyNumberFormat="1" applyBorder="1" applyAlignment="1" applyProtection="1">
      <alignment horizontal="center" vertical="center" wrapText="1"/>
      <protection hidden="1"/>
    </xf>
    <xf numFmtId="0" fontId="47" fillId="37" borderId="13" xfId="0" applyFont="1" applyFill="1" applyBorder="1" applyAlignment="1">
      <alignment horizontal="right"/>
    </xf>
    <xf numFmtId="0" fontId="47" fillId="37" borderId="15" xfId="0" applyFont="1" applyFill="1" applyBorder="1" applyAlignment="1">
      <alignment horizontal="right"/>
    </xf>
    <xf numFmtId="164" fontId="47" fillId="37" borderId="15" xfId="0" applyNumberFormat="1" applyFont="1" applyFill="1" applyBorder="1" applyAlignment="1" applyProtection="1">
      <alignment horizontal="left" wrapText="1"/>
      <protection hidden="1"/>
    </xf>
    <xf numFmtId="164" fontId="47" fillId="37" borderId="11" xfId="0" applyNumberFormat="1" applyFont="1" applyFill="1" applyBorder="1" applyAlignment="1" applyProtection="1">
      <alignment horizontal="left" wrapText="1"/>
      <protection hidden="1"/>
    </xf>
    <xf numFmtId="0" fontId="0" fillId="0" borderId="19" xfId="0" applyBorder="1" applyAlignment="1">
      <alignment/>
    </xf>
    <xf numFmtId="0" fontId="46" fillId="35" borderId="13" xfId="0" applyFont="1" applyFill="1" applyBorder="1" applyAlignment="1">
      <alignment horizontal="center" vertical="center"/>
    </xf>
    <xf numFmtId="0" fontId="46" fillId="35" borderId="15" xfId="0" applyFont="1" applyFill="1" applyBorder="1" applyAlignment="1">
      <alignment horizontal="center" vertical="center"/>
    </xf>
    <xf numFmtId="0" fontId="29" fillId="35" borderId="15" xfId="0" applyFont="1" applyFill="1" applyBorder="1" applyAlignment="1">
      <alignment horizontal="center"/>
    </xf>
    <xf numFmtId="0" fontId="29" fillId="35" borderId="11" xfId="0" applyFont="1" applyFill="1" applyBorder="1" applyAlignment="1">
      <alignment horizontal="center"/>
    </xf>
    <xf numFmtId="0" fontId="46" fillId="36" borderId="21" xfId="0" applyFont="1" applyFill="1" applyBorder="1" applyAlignment="1" applyProtection="1">
      <alignment horizontal="center" wrapText="1"/>
      <protection/>
    </xf>
    <xf numFmtId="0" fontId="0" fillId="0" borderId="0" xfId="0" applyAlignment="1" applyProtection="1">
      <alignment wrapText="1"/>
      <protection/>
    </xf>
    <xf numFmtId="0" fontId="46" fillId="33" borderId="21" xfId="0" applyFont="1" applyFill="1" applyBorder="1" applyAlignment="1" applyProtection="1">
      <alignment horizontal="center" wrapText="1"/>
      <protection/>
    </xf>
    <xf numFmtId="0" fontId="0" fillId="0" borderId="22" xfId="0" applyBorder="1" applyAlignment="1" applyProtection="1">
      <alignment horizontal="center" wrapText="1"/>
      <protection/>
    </xf>
    <xf numFmtId="0" fontId="45" fillId="15" borderId="0" xfId="0" applyFont="1" applyFill="1" applyAlignment="1" applyProtection="1">
      <alignment horizontal="center" wrapText="1"/>
      <protection/>
    </xf>
    <xf numFmtId="0" fontId="0" fillId="15" borderId="0" xfId="0" applyFill="1" applyAlignment="1" applyProtection="1">
      <alignment horizontal="center" wrapText="1"/>
      <protection/>
    </xf>
    <xf numFmtId="0" fontId="45" fillId="0" borderId="0" xfId="0" applyFont="1" applyAlignment="1" applyProtection="1">
      <alignment horizontal="center" wrapText="1"/>
      <protection/>
    </xf>
    <xf numFmtId="0" fontId="0" fillId="0" borderId="0" xfId="0" applyAlignment="1" applyProtection="1">
      <alignment horizontal="center"/>
      <protection/>
    </xf>
    <xf numFmtId="0" fontId="49" fillId="0" borderId="0" xfId="0" applyFont="1" applyAlignment="1">
      <alignment/>
    </xf>
    <xf numFmtId="0" fontId="0" fillId="0" borderId="0" xfId="0" applyAlignment="1">
      <alignment/>
    </xf>
    <xf numFmtId="0" fontId="47" fillId="35" borderId="13" xfId="0" applyFont="1" applyFill="1" applyBorder="1" applyAlignment="1">
      <alignment horizontal="right"/>
    </xf>
    <xf numFmtId="0" fontId="47" fillId="35" borderId="15" xfId="0" applyFont="1" applyFill="1" applyBorder="1" applyAlignment="1">
      <alignment horizontal="right"/>
    </xf>
    <xf numFmtId="164" fontId="47" fillId="35" borderId="15" xfId="0" applyNumberFormat="1" applyFont="1" applyFill="1" applyBorder="1" applyAlignment="1" applyProtection="1">
      <alignment horizontal="left" wrapText="1"/>
      <protection hidden="1"/>
    </xf>
    <xf numFmtId="164" fontId="47" fillId="35" borderId="11" xfId="0" applyNumberFormat="1" applyFont="1" applyFill="1" applyBorder="1" applyAlignment="1" applyProtection="1">
      <alignment horizontal="left" wrapText="1"/>
      <protection hidden="1"/>
    </xf>
    <xf numFmtId="0" fontId="50" fillId="0" borderId="13" xfId="0" applyFont="1" applyBorder="1" applyAlignment="1" applyProtection="1">
      <alignment horizontal="center"/>
      <protection hidden="1"/>
    </xf>
    <xf numFmtId="0" fontId="50" fillId="0" borderId="15" xfId="0" applyFont="1" applyBorder="1" applyAlignment="1" applyProtection="1">
      <alignment horizontal="center"/>
      <protection hidden="1"/>
    </xf>
    <xf numFmtId="0" fontId="50" fillId="0" borderId="11" xfId="0" applyFont="1" applyBorder="1" applyAlignment="1" applyProtection="1">
      <alignment horizontal="center"/>
      <protection hidden="1"/>
    </xf>
    <xf numFmtId="44" fontId="0" fillId="0" borderId="10" xfId="44" applyFont="1" applyBorder="1" applyAlignment="1" applyProtection="1">
      <alignment horizontal="center" vertical="center"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3</xdr:row>
      <xdr:rowOff>9525</xdr:rowOff>
    </xdr:from>
    <xdr:to>
      <xdr:col>2</xdr:col>
      <xdr:colOff>1714500</xdr:colOff>
      <xdr:row>3</xdr:row>
      <xdr:rowOff>9525</xdr:rowOff>
    </xdr:to>
    <xdr:sp>
      <xdr:nvSpPr>
        <xdr:cNvPr id="1" name="Straight Connector 1"/>
        <xdr:cNvSpPr>
          <a:spLocks/>
        </xdr:cNvSpPr>
      </xdr:nvSpPr>
      <xdr:spPr>
        <a:xfrm>
          <a:off x="914400" y="942975"/>
          <a:ext cx="2962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676275</xdr:colOff>
      <xdr:row>5</xdr:row>
      <xdr:rowOff>0</xdr:rowOff>
    </xdr:from>
    <xdr:to>
      <xdr:col>2</xdr:col>
      <xdr:colOff>1714500</xdr:colOff>
      <xdr:row>5</xdr:row>
      <xdr:rowOff>0</xdr:rowOff>
    </xdr:to>
    <xdr:sp>
      <xdr:nvSpPr>
        <xdr:cNvPr id="2" name="Straight Connector 2"/>
        <xdr:cNvSpPr>
          <a:spLocks/>
        </xdr:cNvSpPr>
      </xdr:nvSpPr>
      <xdr:spPr>
        <a:xfrm>
          <a:off x="990600" y="137160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647700</xdr:colOff>
      <xdr:row>5</xdr:row>
      <xdr:rowOff>0</xdr:rowOff>
    </xdr:from>
    <xdr:to>
      <xdr:col>5</xdr:col>
      <xdr:colOff>1714500</xdr:colOff>
      <xdr:row>5</xdr:row>
      <xdr:rowOff>0</xdr:rowOff>
    </xdr:to>
    <xdr:sp>
      <xdr:nvSpPr>
        <xdr:cNvPr id="3" name="Straight Connector 3"/>
        <xdr:cNvSpPr>
          <a:spLocks/>
        </xdr:cNvSpPr>
      </xdr:nvSpPr>
      <xdr:spPr>
        <a:xfrm>
          <a:off x="4838700" y="1371600"/>
          <a:ext cx="2914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190500</xdr:colOff>
      <xdr:row>3</xdr:row>
      <xdr:rowOff>0</xdr:rowOff>
    </xdr:from>
    <xdr:to>
      <xdr:col>6</xdr:col>
      <xdr:colOff>9525</xdr:colOff>
      <xdr:row>3</xdr:row>
      <xdr:rowOff>0</xdr:rowOff>
    </xdr:to>
    <xdr:sp>
      <xdr:nvSpPr>
        <xdr:cNvPr id="4" name="Straight Connector 4"/>
        <xdr:cNvSpPr>
          <a:spLocks/>
        </xdr:cNvSpPr>
      </xdr:nvSpPr>
      <xdr:spPr>
        <a:xfrm>
          <a:off x="4381500" y="933450"/>
          <a:ext cx="3381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35"/>
  <sheetViews>
    <sheetView tabSelected="1" view="pageLayout" workbookViewId="0" topLeftCell="D2">
      <selection activeCell="E14" sqref="A14:IV14"/>
    </sheetView>
  </sheetViews>
  <sheetFormatPr defaultColWidth="9.140625" defaultRowHeight="15"/>
  <cols>
    <col min="1" max="1" width="4.7109375" style="1" customWidth="1"/>
    <col min="2" max="2" width="27.7109375" style="1" customWidth="1"/>
    <col min="3" max="3" width="25.7109375" style="1" customWidth="1"/>
    <col min="4" max="4" width="4.7109375" style="1" customWidth="1"/>
    <col min="5" max="5" width="27.7109375" style="1" customWidth="1"/>
    <col min="6" max="6" width="25.7109375" style="1" customWidth="1"/>
    <col min="7" max="7" width="27.421875" style="1" customWidth="1"/>
    <col min="8" max="8" width="21.421875" style="1" customWidth="1"/>
    <col min="9" max="10" width="9.140625" style="1" customWidth="1"/>
    <col min="11" max="11" width="27.140625" style="1" customWidth="1"/>
    <col min="12" max="16384" width="9.140625" style="1" customWidth="1"/>
  </cols>
  <sheetData>
    <row r="1" spans="1:6" ht="48.75" customHeight="1">
      <c r="A1" s="46" t="s">
        <v>35</v>
      </c>
      <c r="B1" s="47"/>
      <c r="C1" s="47"/>
      <c r="D1" s="47"/>
      <c r="E1" s="47"/>
      <c r="F1" s="47"/>
    </row>
    <row r="2" spans="1:6" ht="9" customHeight="1">
      <c r="A2" s="48"/>
      <c r="B2" s="49"/>
      <c r="C2" s="49"/>
      <c r="D2" s="49"/>
      <c r="E2" s="49"/>
      <c r="F2" s="49"/>
    </row>
    <row r="3" spans="1:7" ht="15.75">
      <c r="A3" s="2" t="s">
        <v>25</v>
      </c>
      <c r="B3" s="2"/>
      <c r="C3" s="13"/>
      <c r="D3" s="2" t="s">
        <v>26</v>
      </c>
      <c r="E3" s="2"/>
      <c r="F3" s="13"/>
      <c r="G3"/>
    </row>
    <row r="4" spans="1:12" ht="12" customHeight="1">
      <c r="A4" s="10"/>
      <c r="B4" s="10"/>
      <c r="C4" s="10"/>
      <c r="D4" s="10"/>
      <c r="E4" s="10"/>
      <c r="F4" s="10"/>
      <c r="G4"/>
      <c r="K4" s="37"/>
      <c r="L4" s="36"/>
    </row>
    <row r="5" spans="1:12" ht="22.5" customHeight="1">
      <c r="A5" s="2" t="s">
        <v>24</v>
      </c>
      <c r="B5" s="2"/>
      <c r="C5" s="13"/>
      <c r="D5" s="2" t="s">
        <v>27</v>
      </c>
      <c r="E5" s="2"/>
      <c r="F5" s="13"/>
      <c r="G5"/>
      <c r="K5" s="83" t="s">
        <v>37</v>
      </c>
      <c r="L5" s="84"/>
    </row>
    <row r="6" spans="1:12" ht="9" customHeight="1">
      <c r="A6" s="11"/>
      <c r="B6" s="11"/>
      <c r="C6" s="11"/>
      <c r="D6" s="11"/>
      <c r="E6" s="11"/>
      <c r="F6" s="11"/>
      <c r="G6"/>
      <c r="K6" s="84"/>
      <c r="L6" s="84"/>
    </row>
    <row r="7" spans="1:12" ht="15.75" customHeight="1">
      <c r="A7" s="50" t="s">
        <v>8</v>
      </c>
      <c r="B7" s="50"/>
      <c r="C7" s="50"/>
      <c r="D7" s="51"/>
      <c r="E7" s="51"/>
      <c r="F7" s="51"/>
      <c r="K7" s="84"/>
      <c r="L7" s="84"/>
    </row>
    <row r="8" spans="1:12" ht="15.75">
      <c r="A8" s="52" t="s">
        <v>3</v>
      </c>
      <c r="B8" s="21"/>
      <c r="C8" s="22" t="s">
        <v>0</v>
      </c>
      <c r="D8" s="54" t="s">
        <v>10</v>
      </c>
      <c r="E8" s="4"/>
      <c r="F8" s="9" t="s">
        <v>0</v>
      </c>
      <c r="K8" s="84"/>
      <c r="L8" s="84"/>
    </row>
    <row r="9" spans="1:12" ht="41.25" customHeight="1">
      <c r="A9" s="53"/>
      <c r="B9" s="5" t="s">
        <v>1</v>
      </c>
      <c r="C9" s="14"/>
      <c r="D9" s="55"/>
      <c r="E9" s="5" t="s">
        <v>1</v>
      </c>
      <c r="F9" s="14"/>
      <c r="K9" s="77" t="s">
        <v>36</v>
      </c>
      <c r="L9" s="78"/>
    </row>
    <row r="10" spans="1:12" ht="15.75">
      <c r="A10" s="53"/>
      <c r="B10" s="5" t="s">
        <v>9</v>
      </c>
      <c r="C10" s="14"/>
      <c r="D10" s="55"/>
      <c r="E10" s="5" t="s">
        <v>9</v>
      </c>
      <c r="F10" s="14"/>
      <c r="K10" s="10" t="s">
        <v>2</v>
      </c>
      <c r="L10" s="38">
        <v>0.28</v>
      </c>
    </row>
    <row r="11" spans="1:12" ht="15.75">
      <c r="A11" s="53"/>
      <c r="B11" s="5" t="s">
        <v>2</v>
      </c>
      <c r="C11" s="14"/>
      <c r="D11" s="55"/>
      <c r="E11" s="5" t="s">
        <v>2</v>
      </c>
      <c r="F11" s="14"/>
      <c r="K11" s="10" t="s">
        <v>9</v>
      </c>
      <c r="L11" s="38">
        <v>1.32</v>
      </c>
    </row>
    <row r="12" spans="1:12" ht="31.5">
      <c r="A12" s="53"/>
      <c r="B12" s="23" t="s">
        <v>11</v>
      </c>
      <c r="C12" s="15">
        <f>SUM(C9:C11)</f>
        <v>0</v>
      </c>
      <c r="D12" s="55"/>
      <c r="E12" s="6" t="s">
        <v>12</v>
      </c>
      <c r="F12" s="15">
        <f>SUM(F9:F11)</f>
        <v>0</v>
      </c>
      <c r="K12" s="10" t="s">
        <v>1</v>
      </c>
      <c r="L12" s="38">
        <v>1.62</v>
      </c>
    </row>
    <row r="13" spans="1:12" ht="48" customHeight="1">
      <c r="A13" s="53"/>
      <c r="B13" s="56"/>
      <c r="C13" s="57"/>
      <c r="D13" s="55"/>
      <c r="E13" s="58"/>
      <c r="F13" s="59"/>
      <c r="K13" s="79" t="s">
        <v>38</v>
      </c>
      <c r="L13" s="80"/>
    </row>
    <row r="14" spans="1:12" ht="15.75">
      <c r="A14" s="53"/>
      <c r="B14" s="24"/>
      <c r="C14" s="25" t="s">
        <v>4</v>
      </c>
      <c r="D14" s="55"/>
      <c r="E14" s="7"/>
      <c r="F14" s="3" t="s">
        <v>4</v>
      </c>
      <c r="K14" s="10" t="s">
        <v>2</v>
      </c>
      <c r="L14" s="38">
        <v>0.36</v>
      </c>
    </row>
    <row r="15" spans="1:12" ht="15.75">
      <c r="A15" s="53"/>
      <c r="B15" s="5" t="s">
        <v>9</v>
      </c>
      <c r="C15" s="16"/>
      <c r="D15" s="55"/>
      <c r="E15" s="5" t="s">
        <v>9</v>
      </c>
      <c r="F15" s="16"/>
      <c r="K15" s="10" t="s">
        <v>9</v>
      </c>
      <c r="L15" s="38">
        <v>2.66</v>
      </c>
    </row>
    <row r="16" spans="1:12" ht="15.75">
      <c r="A16" s="53"/>
      <c r="B16" s="5" t="s">
        <v>2</v>
      </c>
      <c r="C16" s="16"/>
      <c r="D16" s="55"/>
      <c r="E16" s="5" t="s">
        <v>2</v>
      </c>
      <c r="F16" s="16"/>
      <c r="K16" s="10" t="s">
        <v>1</v>
      </c>
      <c r="L16" s="38">
        <v>3.06</v>
      </c>
    </row>
    <row r="17" spans="1:12" ht="30.75" customHeight="1">
      <c r="A17" s="53"/>
      <c r="B17" s="58"/>
      <c r="C17" s="59"/>
      <c r="D17" s="55"/>
      <c r="E17" s="58"/>
      <c r="F17" s="60"/>
      <c r="K17" s="81"/>
      <c r="L17" s="82"/>
    </row>
    <row r="18" spans="1:12" ht="31.5">
      <c r="A18" s="53"/>
      <c r="B18" s="26" t="s">
        <v>5</v>
      </c>
      <c r="C18" s="12">
        <f>(C9*($L$12+$L$18)+C10*($L$11+C15)+C11*($L$10+C16))</f>
        <v>0</v>
      </c>
      <c r="D18" s="55"/>
      <c r="E18" s="8" t="s">
        <v>6</v>
      </c>
      <c r="F18" s="12">
        <f>(F9*($L$16+$L$18)+F10*($L$15+F15)+F11*($L$14+F16))</f>
        <v>0</v>
      </c>
      <c r="K18" s="10"/>
      <c r="L18" s="38"/>
    </row>
    <row r="19" spans="1:6" ht="16.5">
      <c r="A19" s="68" t="s">
        <v>13</v>
      </c>
      <c r="B19" s="69"/>
      <c r="C19" s="69"/>
      <c r="D19" s="70">
        <f>C18+F18</f>
        <v>0</v>
      </c>
      <c r="E19" s="70"/>
      <c r="F19" s="71"/>
    </row>
    <row r="20" spans="1:6" ht="9" customHeight="1">
      <c r="A20" s="56"/>
      <c r="B20" s="72"/>
      <c r="C20" s="72"/>
      <c r="D20" s="72"/>
      <c r="E20" s="72"/>
      <c r="F20" s="72"/>
    </row>
    <row r="21" spans="1:8" ht="15.75">
      <c r="A21" s="73" t="s">
        <v>14</v>
      </c>
      <c r="B21" s="74"/>
      <c r="C21" s="74"/>
      <c r="D21" s="75"/>
      <c r="E21" s="75"/>
      <c r="F21" s="76"/>
      <c r="G21" s="39" t="s">
        <v>32</v>
      </c>
      <c r="H21" s="40"/>
    </row>
    <row r="22" spans="1:8" ht="15.75">
      <c r="A22" s="61">
        <v>1</v>
      </c>
      <c r="B22" s="17" t="s">
        <v>7</v>
      </c>
      <c r="C22" s="14"/>
      <c r="D22" s="61">
        <v>5</v>
      </c>
      <c r="E22" s="61" t="s">
        <v>11</v>
      </c>
      <c r="F22" s="62">
        <f>C12</f>
        <v>0</v>
      </c>
      <c r="G22" s="41" t="s">
        <v>28</v>
      </c>
      <c r="H22" s="42"/>
    </row>
    <row r="23" spans="1:8" ht="15.75">
      <c r="A23" s="61"/>
      <c r="B23" s="17" t="s">
        <v>15</v>
      </c>
      <c r="C23" s="14"/>
      <c r="D23" s="61"/>
      <c r="E23" s="61"/>
      <c r="F23" s="63"/>
      <c r="G23" s="41"/>
      <c r="H23" s="42"/>
    </row>
    <row r="24" spans="1:8" ht="15.75">
      <c r="A24" s="61">
        <v>2</v>
      </c>
      <c r="B24" s="61" t="s">
        <v>16</v>
      </c>
      <c r="C24" s="64" t="e">
        <f>C23/C22</f>
        <v>#DIV/0!</v>
      </c>
      <c r="D24" s="61">
        <v>6</v>
      </c>
      <c r="E24" s="61" t="s">
        <v>19</v>
      </c>
      <c r="F24" s="62">
        <f>F12</f>
        <v>0</v>
      </c>
      <c r="G24" s="41" t="s">
        <v>29</v>
      </c>
      <c r="H24" s="42"/>
    </row>
    <row r="25" spans="1:8" ht="15.75">
      <c r="A25" s="61"/>
      <c r="B25" s="61"/>
      <c r="C25" s="65"/>
      <c r="D25" s="61"/>
      <c r="E25" s="61"/>
      <c r="F25" s="63"/>
      <c r="G25" s="41"/>
      <c r="H25" s="42"/>
    </row>
    <row r="26" spans="1:8" ht="15.75" customHeight="1">
      <c r="A26" s="61">
        <v>3</v>
      </c>
      <c r="B26" s="61" t="s">
        <v>17</v>
      </c>
      <c r="C26" s="64" t="e">
        <f>IF(C24*1.6&gt;1,1,C24*1.6)</f>
        <v>#DIV/0!</v>
      </c>
      <c r="D26" s="61">
        <v>7</v>
      </c>
      <c r="E26" s="61" t="s">
        <v>5</v>
      </c>
      <c r="F26" s="66" t="e">
        <f>(F22*C26)*($L$12+$L$18)+(F22*C28)*$L$10</f>
        <v>#DIV/0!</v>
      </c>
      <c r="G26" s="41" t="s">
        <v>30</v>
      </c>
      <c r="H26" s="45">
        <f>IF(H22="","",((F22*H22)+F22)*C26*($L$12+$L$18)+((F22*H22)+F22)*C28*$L$10)</f>
      </c>
    </row>
    <row r="27" spans="1:8" ht="15.75">
      <c r="A27" s="61"/>
      <c r="B27" s="61"/>
      <c r="C27" s="64"/>
      <c r="D27" s="61"/>
      <c r="E27" s="61"/>
      <c r="F27" s="67"/>
      <c r="G27" s="41"/>
      <c r="H27" s="45"/>
    </row>
    <row r="28" spans="1:8" ht="15.75">
      <c r="A28" s="61">
        <v>4</v>
      </c>
      <c r="B28" s="61" t="s">
        <v>18</v>
      </c>
      <c r="C28" s="64" t="e">
        <f>100%-C26</f>
        <v>#DIV/0!</v>
      </c>
      <c r="D28" s="61">
        <v>8</v>
      </c>
      <c r="E28" s="61" t="s">
        <v>6</v>
      </c>
      <c r="F28" s="45" t="e">
        <f>(F24*C26)*($L$16+$L$18)+(F24*C28)*($L$14)</f>
        <v>#DIV/0!</v>
      </c>
      <c r="G28" s="41" t="s">
        <v>31</v>
      </c>
      <c r="H28" s="45">
        <f>IF(H24="","",((F24*H24)+F24)*C26*($L$16+$L$18)+((F24*H24)+F24)*C28*$L$14)</f>
      </c>
    </row>
    <row r="29" spans="1:8" ht="15.75">
      <c r="A29" s="61"/>
      <c r="B29" s="61"/>
      <c r="C29" s="65"/>
      <c r="D29" s="61"/>
      <c r="E29" s="61"/>
      <c r="F29" s="94"/>
      <c r="G29" s="41"/>
      <c r="H29" s="45"/>
    </row>
    <row r="30" spans="1:8" ht="16.5" customHeight="1">
      <c r="A30" s="87" t="s">
        <v>20</v>
      </c>
      <c r="B30" s="88"/>
      <c r="C30" s="88"/>
      <c r="D30" s="89" t="e">
        <f>F26+F28</f>
        <v>#DIV/0!</v>
      </c>
      <c r="E30" s="89"/>
      <c r="F30" s="90"/>
      <c r="G30" s="31" t="s">
        <v>34</v>
      </c>
      <c r="H30" s="30">
        <f>SUM(H26:H29)</f>
        <v>0</v>
      </c>
    </row>
    <row r="31" spans="1:8" ht="9" customHeight="1">
      <c r="A31" s="56"/>
      <c r="B31" s="56"/>
      <c r="C31" s="56"/>
      <c r="D31" s="56"/>
      <c r="E31" s="56"/>
      <c r="F31" s="56"/>
      <c r="G31" s="32"/>
      <c r="H31" s="33"/>
    </row>
    <row r="32" spans="1:8" ht="16.5">
      <c r="A32" s="27"/>
      <c r="B32" s="28" t="s">
        <v>22</v>
      </c>
      <c r="C32" s="29">
        <f>D19</f>
        <v>0</v>
      </c>
      <c r="D32" s="20" t="s">
        <v>21</v>
      </c>
      <c r="E32" s="18" t="s">
        <v>23</v>
      </c>
      <c r="F32" s="19" t="e">
        <f>D30</f>
        <v>#DIV/0!</v>
      </c>
      <c r="G32" s="35" t="s">
        <v>33</v>
      </c>
      <c r="H32" s="34">
        <f>H30</f>
        <v>0</v>
      </c>
    </row>
    <row r="33" spans="1:8" ht="16.5">
      <c r="A33" s="91" t="e">
        <f>IF(C32&gt;F32,"Traditional Claiming Provides Greater Reimbursement","CEO Claiming Provides Greater Reimbursement")</f>
        <v>#DIV/0!</v>
      </c>
      <c r="B33" s="92"/>
      <c r="C33" s="92"/>
      <c r="D33" s="92"/>
      <c r="E33" s="92"/>
      <c r="F33" s="93"/>
      <c r="G33" s="43">
        <f>IF(H32&gt;C32,"Consider CEO at this Level","")</f>
      </c>
      <c r="H33" s="44"/>
    </row>
    <row r="34" ht="9" customHeight="1"/>
    <row r="35" spans="1:8" ht="15.75">
      <c r="A35" s="85"/>
      <c r="B35" s="86"/>
      <c r="C35" s="86"/>
      <c r="D35" s="86"/>
      <c r="E35" s="86"/>
      <c r="F35" s="86"/>
      <c r="G35" s="86"/>
      <c r="H35" s="86"/>
    </row>
  </sheetData>
  <sheetProtection/>
  <mergeCells count="54">
    <mergeCell ref="K9:L9"/>
    <mergeCell ref="K13:L13"/>
    <mergeCell ref="K17:L17"/>
    <mergeCell ref="K5:L8"/>
    <mergeCell ref="A35:H35"/>
    <mergeCell ref="A30:C30"/>
    <mergeCell ref="D30:F30"/>
    <mergeCell ref="A31:F31"/>
    <mergeCell ref="A33:F33"/>
    <mergeCell ref="F28:F29"/>
    <mergeCell ref="A28:A29"/>
    <mergeCell ref="B28:B29"/>
    <mergeCell ref="C28:C29"/>
    <mergeCell ref="D28:D29"/>
    <mergeCell ref="A26:A27"/>
    <mergeCell ref="B26:B27"/>
    <mergeCell ref="C26:C27"/>
    <mergeCell ref="D26:D27"/>
    <mergeCell ref="E26:E27"/>
    <mergeCell ref="F26:F27"/>
    <mergeCell ref="E28:E29"/>
    <mergeCell ref="F24:F25"/>
    <mergeCell ref="A19:C19"/>
    <mergeCell ref="D19:F19"/>
    <mergeCell ref="A20:F20"/>
    <mergeCell ref="A21:F21"/>
    <mergeCell ref="A22:A23"/>
    <mergeCell ref="D22:D23"/>
    <mergeCell ref="E22:E23"/>
    <mergeCell ref="F22:F23"/>
    <mergeCell ref="A24:A25"/>
    <mergeCell ref="B24:B25"/>
    <mergeCell ref="C24:C25"/>
    <mergeCell ref="D24:D25"/>
    <mergeCell ref="E24:E25"/>
    <mergeCell ref="A1:F1"/>
    <mergeCell ref="A2:F2"/>
    <mergeCell ref="A7:F7"/>
    <mergeCell ref="A8:A18"/>
    <mergeCell ref="D8:D18"/>
    <mergeCell ref="B13:C13"/>
    <mergeCell ref="E13:F13"/>
    <mergeCell ref="B17:C17"/>
    <mergeCell ref="E17:F17"/>
    <mergeCell ref="G21:H21"/>
    <mergeCell ref="G22:G23"/>
    <mergeCell ref="H22:H23"/>
    <mergeCell ref="G33:H33"/>
    <mergeCell ref="G24:G25"/>
    <mergeCell ref="H24:H25"/>
    <mergeCell ref="G26:G27"/>
    <mergeCell ref="H26:H27"/>
    <mergeCell ref="G28:G29"/>
    <mergeCell ref="H28:H29"/>
  </mergeCells>
  <printOptions horizontalCentered="1"/>
  <pageMargins left="0.75" right="0.75" top="0.5" bottom="0.25" header="0.3" footer="0.3"/>
  <pageSetup fitToHeight="1" fitToWidth="1" horizontalDpi="600" verticalDpi="600" orientation="landscape" scale="52"/>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ISBE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rramage</dc:creator>
  <cp:keywords/>
  <dc:description/>
  <cp:lastModifiedBy>Microsoft Office User</cp:lastModifiedBy>
  <cp:lastPrinted>2012-03-27T18:11:04Z</cp:lastPrinted>
  <dcterms:created xsi:type="dcterms:W3CDTF">2011-04-06T15:58:10Z</dcterms:created>
  <dcterms:modified xsi:type="dcterms:W3CDTF">2018-01-03T18:20:57Z</dcterms:modified>
  <cp:category/>
  <cp:version/>
  <cp:contentType/>
  <cp:contentStatus/>
</cp:coreProperties>
</file>